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UBUS\Downloads\"/>
    </mc:Choice>
  </mc:AlternateContent>
  <xr:revisionPtr revIDLastSave="0" documentId="13_ncr:1_{C5424F66-8EFF-40CB-8AEF-89E7A98E5090}" xr6:coauthVersionLast="45" xr6:coauthVersionMax="45" xr10:uidLastSave="{00000000-0000-0000-0000-000000000000}"/>
  <bookViews>
    <workbookView xWindow="-108" yWindow="-108" windowWidth="22320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oundtripDataSignature="AMtx7mi2RP6rLk3TYRJe1HJOxxultSMkjg==" r:id="rId9"/>
    </ext>
  </extLst>
</workbook>
</file>

<file path=xl/calcChain.xml><?xml version="1.0" encoding="utf-8"?>
<calcChain xmlns="http://schemas.openxmlformats.org/spreadsheetml/2006/main">
  <c r="I11" i="1" l="1"/>
  <c r="L20" i="1" l="1"/>
  <c r="T20" i="1" s="1"/>
  <c r="I20" i="1"/>
  <c r="K20" i="1" s="1"/>
  <c r="L19" i="1"/>
  <c r="T19" i="1" s="1"/>
  <c r="I19" i="1"/>
  <c r="K19" i="1" s="1"/>
  <c r="W18" i="1"/>
  <c r="V18" i="1"/>
  <c r="J18" i="1"/>
  <c r="H18" i="1"/>
  <c r="G18" i="1"/>
  <c r="F18" i="1"/>
  <c r="E18" i="1"/>
  <c r="D18" i="1"/>
  <c r="L16" i="1"/>
  <c r="S16" i="1" s="1"/>
  <c r="I16" i="1"/>
  <c r="K16" i="1" s="1"/>
  <c r="L15" i="1"/>
  <c r="T15" i="1" s="1"/>
  <c r="I15" i="1"/>
  <c r="K15" i="1" s="1"/>
  <c r="L14" i="1"/>
  <c r="T14" i="1" s="1"/>
  <c r="I14" i="1"/>
  <c r="K14" i="1" s="1"/>
  <c r="L13" i="1"/>
  <c r="T13" i="1" s="1"/>
  <c r="I13" i="1"/>
  <c r="L12" i="1"/>
  <c r="S12" i="1" s="1"/>
  <c r="I12" i="1"/>
  <c r="K12" i="1" s="1"/>
  <c r="L11" i="1"/>
  <c r="T11" i="1" s="1"/>
  <c r="K11" i="1"/>
  <c r="W10" i="1"/>
  <c r="V10" i="1"/>
  <c r="J10" i="1"/>
  <c r="H10" i="1"/>
  <c r="G10" i="1"/>
  <c r="F10" i="1"/>
  <c r="E10" i="1"/>
  <c r="D10" i="1"/>
  <c r="E22" i="1" l="1"/>
  <c r="D22" i="1"/>
  <c r="H22" i="1"/>
  <c r="N19" i="1"/>
  <c r="L10" i="1"/>
  <c r="R19" i="1"/>
  <c r="F22" i="1"/>
  <c r="G22" i="1"/>
  <c r="V22" i="1"/>
  <c r="M14" i="1"/>
  <c r="N14" i="1"/>
  <c r="S13" i="1"/>
  <c r="L18" i="1"/>
  <c r="L22" i="1" s="1"/>
  <c r="W22" i="1"/>
  <c r="M11" i="1"/>
  <c r="I10" i="1"/>
  <c r="N13" i="1"/>
  <c r="R14" i="1"/>
  <c r="M15" i="1"/>
  <c r="R13" i="1"/>
  <c r="M13" i="1"/>
  <c r="M20" i="1"/>
  <c r="J22" i="1"/>
  <c r="K13" i="1"/>
  <c r="K10" i="1" s="1"/>
  <c r="O13" i="1"/>
  <c r="I18" i="1"/>
  <c r="M19" i="1"/>
  <c r="K18" i="1"/>
  <c r="T18" i="1"/>
  <c r="P12" i="1"/>
  <c r="T12" i="1"/>
  <c r="P16" i="1"/>
  <c r="T16" i="1"/>
  <c r="N11" i="1"/>
  <c r="R11" i="1"/>
  <c r="M12" i="1"/>
  <c r="P13" i="1"/>
  <c r="O14" i="1"/>
  <c r="S14" i="1"/>
  <c r="N15" i="1"/>
  <c r="R15" i="1"/>
  <c r="M16" i="1"/>
  <c r="O19" i="1"/>
  <c r="S19" i="1"/>
  <c r="N20" i="1"/>
  <c r="R20" i="1"/>
  <c r="O11" i="1"/>
  <c r="S11" i="1"/>
  <c r="N12" i="1"/>
  <c r="R12" i="1"/>
  <c r="P14" i="1"/>
  <c r="O15" i="1"/>
  <c r="S15" i="1"/>
  <c r="N16" i="1"/>
  <c r="R16" i="1"/>
  <c r="P19" i="1"/>
  <c r="O20" i="1"/>
  <c r="S20" i="1"/>
  <c r="P11" i="1"/>
  <c r="O12" i="1"/>
  <c r="P15" i="1"/>
  <c r="O16" i="1"/>
  <c r="P20" i="1"/>
  <c r="M18" i="1" l="1"/>
  <c r="U13" i="1"/>
  <c r="U14" i="1"/>
  <c r="X14" i="1" s="1"/>
  <c r="Q13" i="1"/>
  <c r="T10" i="1"/>
  <c r="T22" i="1" s="1"/>
  <c r="X13" i="1"/>
  <c r="Q19" i="1"/>
  <c r="Q14" i="1"/>
  <c r="K22" i="1"/>
  <c r="Q20" i="1"/>
  <c r="U12" i="1"/>
  <c r="X12" i="1" s="1"/>
  <c r="S18" i="1"/>
  <c r="Q15" i="1"/>
  <c r="I22" i="1"/>
  <c r="P10" i="1"/>
  <c r="P18" i="1"/>
  <c r="S10" i="1"/>
  <c r="O18" i="1"/>
  <c r="Q12" i="1"/>
  <c r="N18" i="1"/>
  <c r="M10" i="1"/>
  <c r="M22" i="1" s="1"/>
  <c r="U16" i="1"/>
  <c r="X16" i="1" s="1"/>
  <c r="O10" i="1"/>
  <c r="U20" i="1"/>
  <c r="X20" i="1" s="1"/>
  <c r="R18" i="1"/>
  <c r="R10" i="1"/>
  <c r="U11" i="1"/>
  <c r="Q16" i="1"/>
  <c r="N10" i="1"/>
  <c r="N22" i="1" s="1"/>
  <c r="Q11" i="1"/>
  <c r="U15" i="1"/>
  <c r="X15" i="1" s="1"/>
  <c r="U19" i="1"/>
  <c r="O22" i="1" l="1"/>
  <c r="Q18" i="1"/>
  <c r="Q10" i="1"/>
  <c r="Q22" i="1" s="1"/>
  <c r="P22" i="1"/>
  <c r="S22" i="1"/>
  <c r="U18" i="1"/>
  <c r="X19" i="1"/>
  <c r="X18" i="1" s="1"/>
  <c r="U10" i="1"/>
  <c r="U22" i="1" s="1"/>
  <c r="X11" i="1"/>
  <c r="X10" i="1" s="1"/>
  <c r="R22" i="1"/>
  <c r="X22" i="1" l="1"/>
</calcChain>
</file>

<file path=xl/sharedStrings.xml><?xml version="1.0" encoding="utf-8"?>
<sst xmlns="http://schemas.openxmlformats.org/spreadsheetml/2006/main" count="58" uniqueCount="56">
  <si>
    <t>BẢNG TÍNH LƯƠNG</t>
  </si>
  <si>
    <t>Đơn vị tính: Việt Nam Đồng</t>
  </si>
  <si>
    <t>STT</t>
  </si>
  <si>
    <t>Họ và tên</t>
  </si>
  <si>
    <t>Chức 
vụ</t>
  </si>
  <si>
    <t>Lương
Chính</t>
  </si>
  <si>
    <t>Phụ cấp</t>
  </si>
  <si>
    <t>Tổng
Thu Nhập</t>
  </si>
  <si>
    <t>Ngày
công</t>
  </si>
  <si>
    <t>Tổng Lương
Thực Tế</t>
  </si>
  <si>
    <t>Lương
đóng BH</t>
  </si>
  <si>
    <t>Trích vào Chi phí Doanh nghiệp</t>
  </si>
  <si>
    <t>Trích vào Lương nhân viên</t>
  </si>
  <si>
    <t>Thuế 
TNCN</t>
  </si>
  <si>
    <t>Tạm
ứng</t>
  </si>
  <si>
    <t>Thực 
lĩnh</t>
  </si>
  <si>
    <t>Ghi Chú</t>
  </si>
  <si>
    <t>Trách nhiệm</t>
  </si>
  <si>
    <t>Ăn trưa</t>
  </si>
  <si>
    <t>Điện thoại</t>
  </si>
  <si>
    <t>Xăng xe</t>
  </si>
  <si>
    <t>KPCĐ
(2%)</t>
  </si>
  <si>
    <t>BHXH
(17,5%)</t>
  </si>
  <si>
    <t>BHYT
(3%)</t>
  </si>
  <si>
    <t>BHTN
(1%)</t>
  </si>
  <si>
    <t>Cộng
23,5%</t>
  </si>
  <si>
    <t>BHXH
(8%)</t>
  </si>
  <si>
    <t>BHYT
(1,5%)</t>
  </si>
  <si>
    <t>Cộng
10,5%</t>
  </si>
  <si>
    <t>A</t>
  </si>
  <si>
    <t xml:space="preserve">Bộ phận Quản lý </t>
  </si>
  <si>
    <t>GĐ</t>
  </si>
  <si>
    <t>P.GD</t>
  </si>
  <si>
    <t>KTT</t>
  </si>
  <si>
    <t>Đinh Tùng Lâm</t>
  </si>
  <si>
    <t>KTV</t>
  </si>
  <si>
    <t>Trần Văn Tuấn</t>
  </si>
  <si>
    <t>KT</t>
  </si>
  <si>
    <t>Lê Thị Thuỷ</t>
  </si>
  <si>
    <t>NVVP</t>
  </si>
  <si>
    <t>B</t>
  </si>
  <si>
    <t>Bộ phận Bán hàng</t>
  </si>
  <si>
    <t>Lã Tuấn Kiệt</t>
  </si>
  <si>
    <t>TPKD</t>
  </si>
  <si>
    <t>Tạ Mạnh Hưởng</t>
  </si>
  <si>
    <t>NVKD</t>
  </si>
  <si>
    <t xml:space="preserve">Tổng A + B </t>
  </si>
  <si>
    <t>Người lập biểu</t>
  </si>
  <si>
    <t>Kế toán trưởng</t>
  </si>
  <si>
    <t>Giám đốc Công ty</t>
  </si>
  <si>
    <t>(Ký, họ tên)</t>
  </si>
  <si>
    <t>(Ký, họ tên, đóng dấu)</t>
  </si>
  <si>
    <t>Nguyễn Minh Phương</t>
  </si>
  <si>
    <t xml:space="preserve">Nguyễn Linh Thắng </t>
  </si>
  <si>
    <t xml:space="preserve">Nguyễn Thanh Hằng </t>
  </si>
  <si>
    <t>Tháng 01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</si>
</sst>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0"/>
  </numFmts>
  <fonts count="30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b/>
      <sz val="16"/>
      <color rgb="FFFF0000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b/>
      <sz val="22"/>
      <color indexed="10"/>
      <name val="Times New Roman"/>
      <family val="1"/>
    </font>
    <font>
      <b/>
      <sz val="18"/>
      <color indexed="10"/>
      <name val="Times New Roman"/>
      <family val="1"/>
    </font>
    <font>
      <b/>
      <sz val="16"/>
      <color indexed="10"/>
      <name val="Times New Roman"/>
      <family val="1"/>
    </font>
    <font>
      <b/>
      <sz val="22"/>
      <color theme="1"/>
      <name val="Times New Roman"/>
      <family val="1"/>
    </font>
    <font>
      <sz val="13"/>
      <name val="Times New Roman"/>
      <family val="1"/>
    </font>
    <font>
      <sz val="9"/>
      <name val="Times New Roman"/>
      <family val="1"/>
    </font>
    <font>
      <i/>
      <sz val="13"/>
      <name val="Times New Roman"/>
      <family val="1"/>
    </font>
    <font>
      <i/>
      <u/>
      <sz val="13"/>
      <name val="Times New Roman"/>
      <family val="1"/>
    </font>
    <font>
      <sz val="12"/>
      <name val=".VnTime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i/>
      <sz val="12"/>
      <color indexed="8"/>
      <name val="Times New Roman"/>
      <family val="1"/>
    </font>
    <font>
      <b/>
      <sz val="8"/>
      <name val="Times New Roman"/>
      <family val="1"/>
    </font>
    <font>
      <sz val="13"/>
      <color indexed="8"/>
      <name val="Times New Roman"/>
      <family val="1"/>
    </font>
    <font>
      <b/>
      <sz val="1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/>
  </cellStyleXfs>
  <cellXfs count="130">
    <xf numFmtId="0" fontId="0" fillId="0" borderId="0" xfId="0"/>
    <xf numFmtId="3" fontId="3" fillId="0" borderId="0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horizontal="right" vertical="center"/>
    </xf>
    <xf numFmtId="3" fontId="3" fillId="0" borderId="0" xfId="1" applyNumberFormat="1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6" fillId="0" borderId="0" xfId="1" applyNumberFormat="1" applyFont="1" applyAlignment="1">
      <alignment horizontal="right" vertical="center"/>
    </xf>
    <xf numFmtId="2" fontId="1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3" fontId="8" fillId="0" borderId="0" xfId="1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2" fontId="7" fillId="0" borderId="0" xfId="0" applyNumberFormat="1" applyFont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vertical="center"/>
    </xf>
    <xf numFmtId="165" fontId="11" fillId="0" borderId="5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15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3" fontId="15" fillId="0" borderId="0" xfId="1" applyNumberFormat="1" applyFont="1" applyFill="1" applyAlignment="1">
      <alignment horizontal="right" vertical="center"/>
    </xf>
    <xf numFmtId="3" fontId="15" fillId="0" borderId="0" xfId="1" applyNumberFormat="1" applyFont="1" applyFill="1" applyAlignment="1">
      <alignment horizontal="center" vertical="center"/>
    </xf>
    <xf numFmtId="3" fontId="15" fillId="0" borderId="0" xfId="1" applyNumberFormat="1" applyFont="1" applyAlignment="1">
      <alignment horizontal="right" vertical="center"/>
    </xf>
    <xf numFmtId="3" fontId="17" fillId="0" borderId="0" xfId="1" applyNumberFormat="1" applyFont="1" applyFill="1" applyBorder="1" applyAlignment="1">
      <alignment horizontal="right" vertical="center"/>
    </xf>
    <xf numFmtId="0" fontId="23" fillId="0" borderId="0" xfId="3" applyFont="1" applyFill="1" applyAlignment="1">
      <alignment horizontal="center" vertical="center"/>
    </xf>
    <xf numFmtId="3" fontId="23" fillId="4" borderId="18" xfId="1" applyNumberFormat="1" applyFont="1" applyFill="1" applyBorder="1" applyAlignment="1">
      <alignment horizontal="center" vertical="center" wrapText="1"/>
    </xf>
    <xf numFmtId="3" fontId="20" fillId="4" borderId="18" xfId="1" applyNumberFormat="1" applyFont="1" applyFill="1" applyBorder="1" applyAlignment="1">
      <alignment horizontal="center" vertical="center" wrapText="1"/>
    </xf>
    <xf numFmtId="3" fontId="23" fillId="4" borderId="19" xfId="1" applyNumberFormat="1" applyFont="1" applyFill="1" applyBorder="1" applyAlignment="1">
      <alignment horizontal="center" vertical="center" wrapText="1"/>
    </xf>
    <xf numFmtId="3" fontId="20" fillId="4" borderId="20" xfId="1" applyNumberFormat="1" applyFont="1" applyFill="1" applyBorder="1" applyAlignment="1">
      <alignment horizontal="center" vertical="center" wrapText="1"/>
    </xf>
    <xf numFmtId="165" fontId="23" fillId="4" borderId="17" xfId="3" applyNumberFormat="1" applyFont="1" applyFill="1" applyBorder="1" applyAlignment="1">
      <alignment horizontal="center" vertical="center"/>
    </xf>
    <xf numFmtId="0" fontId="23" fillId="4" borderId="18" xfId="3" applyFont="1" applyFill="1" applyBorder="1" applyAlignment="1">
      <alignment horizontal="center" vertical="center"/>
    </xf>
    <xf numFmtId="0" fontId="16" fillId="4" borderId="18" xfId="3" applyFont="1" applyFill="1" applyBorder="1" applyAlignment="1">
      <alignment horizontal="center" vertical="center"/>
    </xf>
    <xf numFmtId="3" fontId="16" fillId="4" borderId="18" xfId="1" applyNumberFormat="1" applyFont="1" applyFill="1" applyBorder="1" applyAlignment="1">
      <alignment horizontal="center" vertical="center"/>
    </xf>
    <xf numFmtId="3" fontId="16" fillId="4" borderId="19" xfId="1" applyNumberFormat="1" applyFont="1" applyFill="1" applyBorder="1" applyAlignment="1">
      <alignment horizontal="center" vertical="center"/>
    </xf>
    <xf numFmtId="3" fontId="23" fillId="4" borderId="23" xfId="3" applyNumberFormat="1" applyFont="1" applyFill="1" applyBorder="1" applyAlignment="1">
      <alignment horizontal="center" vertical="center"/>
    </xf>
    <xf numFmtId="0" fontId="23" fillId="5" borderId="0" xfId="3" applyFont="1" applyFill="1" applyAlignment="1">
      <alignment horizontal="center" vertical="center"/>
    </xf>
    <xf numFmtId="165" fontId="20" fillId="6" borderId="17" xfId="0" applyNumberFormat="1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center" vertical="center"/>
    </xf>
    <xf numFmtId="3" fontId="21" fillId="6" borderId="18" xfId="1" applyNumberFormat="1" applyFont="1" applyFill="1" applyBorder="1" applyAlignment="1">
      <alignment horizontal="right" vertical="center"/>
    </xf>
    <xf numFmtId="0" fontId="20" fillId="0" borderId="0" xfId="3" applyFont="1" applyFill="1" applyAlignment="1">
      <alignment horizontal="right" vertical="center"/>
    </xf>
    <xf numFmtId="165" fontId="23" fillId="0" borderId="17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/>
    </xf>
    <xf numFmtId="3" fontId="23" fillId="0" borderId="18" xfId="1" applyNumberFormat="1" applyFont="1" applyFill="1" applyBorder="1" applyAlignment="1">
      <alignment horizontal="right" vertical="center"/>
    </xf>
    <xf numFmtId="3" fontId="24" fillId="7" borderId="18" xfId="1" applyNumberFormat="1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right" vertical="center"/>
    </xf>
    <xf numFmtId="3" fontId="21" fillId="0" borderId="18" xfId="1" applyNumberFormat="1" applyFont="1" applyFill="1" applyBorder="1" applyAlignment="1">
      <alignment horizontal="right" vertical="center"/>
    </xf>
    <xf numFmtId="3" fontId="23" fillId="8" borderId="18" xfId="3" applyNumberFormat="1" applyFont="1" applyFill="1" applyBorder="1" applyAlignment="1">
      <alignment horizontal="right" vertical="center"/>
    </xf>
    <xf numFmtId="3" fontId="20" fillId="0" borderId="18" xfId="1" applyNumberFormat="1" applyFont="1" applyFill="1" applyBorder="1" applyAlignment="1">
      <alignment horizontal="right" vertical="center"/>
    </xf>
    <xf numFmtId="3" fontId="23" fillId="0" borderId="23" xfId="3" applyNumberFormat="1" applyFont="1" applyFill="1" applyBorder="1" applyAlignment="1">
      <alignment vertical="center"/>
    </xf>
    <xf numFmtId="0" fontId="23" fillId="0" borderId="0" xfId="3" applyFont="1" applyFill="1" applyAlignment="1">
      <alignment horizontal="right" vertical="center"/>
    </xf>
    <xf numFmtId="3" fontId="16" fillId="0" borderId="18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3" fontId="27" fillId="0" borderId="23" xfId="3" applyNumberFormat="1" applyFont="1" applyFill="1" applyBorder="1" applyAlignment="1">
      <alignment vertical="center"/>
    </xf>
    <xf numFmtId="3" fontId="23" fillId="0" borderId="18" xfId="3" applyNumberFormat="1" applyFont="1" applyFill="1" applyBorder="1" applyAlignment="1">
      <alignment horizontal="right" vertical="center"/>
    </xf>
    <xf numFmtId="165" fontId="23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/>
    </xf>
    <xf numFmtId="0" fontId="16" fillId="0" borderId="25" xfId="0" applyFont="1" applyBorder="1" applyAlignment="1">
      <alignment horizontal="center" vertical="center"/>
    </xf>
    <xf numFmtId="3" fontId="23" fillId="0" borderId="25" xfId="1" applyNumberFormat="1" applyFont="1" applyFill="1" applyBorder="1" applyAlignment="1">
      <alignment horizontal="right" vertical="center"/>
    </xf>
    <xf numFmtId="3" fontId="23" fillId="0" borderId="18" xfId="1" applyNumberFormat="1" applyFont="1" applyBorder="1" applyAlignment="1">
      <alignment horizontal="center" vertical="center"/>
    </xf>
    <xf numFmtId="3" fontId="23" fillId="0" borderId="26" xfId="3" applyNumberFormat="1" applyFont="1" applyFill="1" applyBorder="1" applyAlignment="1">
      <alignment horizontal="right" vertical="center"/>
    </xf>
    <xf numFmtId="165" fontId="20" fillId="6" borderId="27" xfId="3" applyNumberFormat="1" applyFont="1" applyFill="1" applyBorder="1" applyAlignment="1">
      <alignment horizontal="center" vertical="center"/>
    </xf>
    <xf numFmtId="0" fontId="20" fillId="6" borderId="28" xfId="3" applyFont="1" applyFill="1" applyBorder="1" applyAlignment="1">
      <alignment horizontal="left" vertical="center"/>
    </xf>
    <xf numFmtId="0" fontId="21" fillId="6" borderId="28" xfId="3" applyFont="1" applyFill="1" applyBorder="1" applyAlignment="1">
      <alignment horizontal="center" vertical="center"/>
    </xf>
    <xf numFmtId="3" fontId="21" fillId="6" borderId="28" xfId="1" applyNumberFormat="1" applyFont="1" applyFill="1" applyBorder="1" applyAlignment="1">
      <alignment horizontal="right" vertical="center"/>
    </xf>
    <xf numFmtId="165" fontId="15" fillId="0" borderId="0" xfId="3" applyNumberFormat="1" applyFont="1" applyFill="1" applyAlignment="1">
      <alignment horizontal="center" vertical="center"/>
    </xf>
    <xf numFmtId="0" fontId="15" fillId="0" borderId="0" xfId="3" applyFont="1" applyFill="1" applyAlignment="1">
      <alignment horizontal="left" vertical="center"/>
    </xf>
    <xf numFmtId="0" fontId="16" fillId="0" borderId="0" xfId="3" applyFont="1" applyFill="1" applyAlignment="1">
      <alignment horizontal="center" vertical="center"/>
    </xf>
    <xf numFmtId="3" fontId="28" fillId="7" borderId="0" xfId="1" applyNumberFormat="1" applyFont="1" applyFill="1" applyAlignment="1">
      <alignment horizontal="right" vertical="center"/>
    </xf>
    <xf numFmtId="3" fontId="29" fillId="0" borderId="0" xfId="1" applyNumberFormat="1" applyFont="1" applyFill="1" applyAlignment="1">
      <alignment horizontal="right" vertical="center"/>
    </xf>
    <xf numFmtId="3" fontId="15" fillId="0" borderId="0" xfId="3" applyNumberFormat="1" applyFont="1" applyFill="1" applyAlignment="1">
      <alignment vertical="center"/>
    </xf>
    <xf numFmtId="0" fontId="15" fillId="0" borderId="0" xfId="3" applyFont="1" applyFill="1" applyAlignment="1">
      <alignment vertical="center"/>
    </xf>
    <xf numFmtId="165" fontId="1" fillId="0" borderId="0" xfId="3" applyNumberFormat="1" applyFont="1" applyFill="1" applyAlignment="1">
      <alignment horizontal="center" vertical="center"/>
    </xf>
    <xf numFmtId="0" fontId="1" fillId="0" borderId="0" xfId="3" applyFont="1" applyFill="1" applyAlignment="1">
      <alignment vertical="center"/>
    </xf>
    <xf numFmtId="0" fontId="1" fillId="0" borderId="0" xfId="3" applyFont="1" applyFill="1" applyAlignment="1">
      <alignment horizontal="center" vertical="center"/>
    </xf>
    <xf numFmtId="3" fontId="1" fillId="0" borderId="0" xfId="1" applyNumberFormat="1" applyFont="1" applyFill="1" applyAlignment="1">
      <alignment horizontal="right" vertical="center"/>
    </xf>
    <xf numFmtId="3" fontId="7" fillId="0" borderId="0" xfId="3" applyNumberFormat="1" applyFont="1" applyFill="1" applyAlignment="1">
      <alignment horizontal="center" vertical="center"/>
    </xf>
    <xf numFmtId="165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Alignment="1">
      <alignment horizontal="center" vertical="center"/>
    </xf>
    <xf numFmtId="3" fontId="7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Alignment="1">
      <alignment horizontal="right" vertical="center"/>
    </xf>
    <xf numFmtId="0" fontId="10" fillId="0" borderId="0" xfId="3" applyFont="1" applyFill="1" applyAlignment="1">
      <alignment vertical="center"/>
    </xf>
    <xf numFmtId="3" fontId="10" fillId="0" borderId="0" xfId="3" applyNumberFormat="1" applyFont="1" applyFill="1" applyAlignment="1">
      <alignment horizontal="center" vertical="center"/>
    </xf>
    <xf numFmtId="3" fontId="6" fillId="0" borderId="0" xfId="2" applyNumberFormat="1" applyFont="1" applyFill="1" applyBorder="1" applyAlignment="1">
      <alignment vertical="center"/>
    </xf>
    <xf numFmtId="165" fontId="14" fillId="3" borderId="1" xfId="0" applyNumberFormat="1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 vertical="center"/>
    </xf>
    <xf numFmtId="165" fontId="14" fillId="3" borderId="3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 wrapText="1"/>
    </xf>
    <xf numFmtId="165" fontId="20" fillId="4" borderId="6" xfId="3" applyNumberFormat="1" applyFont="1" applyFill="1" applyBorder="1" applyAlignment="1">
      <alignment horizontal="center" vertical="center"/>
    </xf>
    <xf numFmtId="165" fontId="20" fillId="4" borderId="17" xfId="3" applyNumberFormat="1" applyFont="1" applyFill="1" applyBorder="1" applyAlignment="1">
      <alignment horizontal="center" vertical="center"/>
    </xf>
    <xf numFmtId="0" fontId="20" fillId="4" borderId="7" xfId="3" applyFont="1" applyFill="1" applyBorder="1" applyAlignment="1">
      <alignment horizontal="center" vertical="center"/>
    </xf>
    <xf numFmtId="0" fontId="20" fillId="4" borderId="18" xfId="3" applyFont="1" applyFill="1" applyBorder="1" applyAlignment="1">
      <alignment horizontal="center" vertical="center"/>
    </xf>
    <xf numFmtId="0" fontId="21" fillId="4" borderId="7" xfId="3" applyFont="1" applyFill="1" applyBorder="1" applyAlignment="1">
      <alignment horizontal="center" vertical="center" wrapText="1"/>
    </xf>
    <xf numFmtId="0" fontId="21" fillId="4" borderId="18" xfId="3" applyFont="1" applyFill="1" applyBorder="1" applyAlignment="1">
      <alignment horizontal="center" vertical="center"/>
    </xf>
    <xf numFmtId="3" fontId="20" fillId="4" borderId="7" xfId="1" applyNumberFormat="1" applyFont="1" applyFill="1" applyBorder="1" applyAlignment="1">
      <alignment horizontal="center" vertical="center" wrapText="1"/>
    </xf>
    <xf numFmtId="3" fontId="20" fillId="4" borderId="18" xfId="1" applyNumberFormat="1" applyFont="1" applyFill="1" applyBorder="1" applyAlignment="1">
      <alignment horizontal="center" vertical="center" wrapText="1"/>
    </xf>
    <xf numFmtId="3" fontId="20" fillId="4" borderId="8" xfId="1" applyNumberFormat="1" applyFont="1" applyFill="1" applyBorder="1" applyAlignment="1">
      <alignment horizontal="center" vertical="center" wrapText="1"/>
    </xf>
    <xf numFmtId="3" fontId="20" fillId="4" borderId="9" xfId="1" applyNumberFormat="1" applyFont="1" applyFill="1" applyBorder="1" applyAlignment="1">
      <alignment horizontal="center" vertical="center" wrapText="1"/>
    </xf>
    <xf numFmtId="3" fontId="20" fillId="4" borderId="10" xfId="1" applyNumberFormat="1" applyFont="1" applyFill="1" applyBorder="1" applyAlignment="1">
      <alignment horizontal="center" vertical="center" wrapText="1"/>
    </xf>
    <xf numFmtId="0" fontId="23" fillId="0" borderId="0" xfId="3" applyFont="1" applyFill="1" applyAlignment="1">
      <alignment horizontal="center" vertical="center"/>
    </xf>
    <xf numFmtId="3" fontId="1" fillId="0" borderId="0" xfId="1" applyNumberFormat="1" applyFont="1" applyFill="1" applyAlignment="1">
      <alignment horizontal="right" vertical="center"/>
    </xf>
    <xf numFmtId="3" fontId="1" fillId="0" borderId="0" xfId="3" applyNumberFormat="1" applyFont="1" applyFill="1" applyAlignment="1">
      <alignment horizontal="center" vertical="center"/>
    </xf>
    <xf numFmtId="3" fontId="20" fillId="4" borderId="11" xfId="1" applyNumberFormat="1" applyFont="1" applyFill="1" applyBorder="1" applyAlignment="1">
      <alignment horizontal="center" vertical="center" wrapText="1"/>
    </xf>
    <xf numFmtId="3" fontId="20" fillId="4" borderId="19" xfId="1" applyNumberFormat="1" applyFont="1" applyFill="1" applyBorder="1" applyAlignment="1">
      <alignment horizontal="center" vertical="center" wrapText="1"/>
    </xf>
    <xf numFmtId="3" fontId="20" fillId="4" borderId="7" xfId="1" applyNumberFormat="1" applyFont="1" applyFill="1" applyBorder="1" applyAlignment="1">
      <alignment horizontal="center" vertical="center"/>
    </xf>
    <xf numFmtId="3" fontId="20" fillId="4" borderId="8" xfId="1" applyNumberFormat="1" applyFont="1" applyFill="1" applyBorder="1" applyAlignment="1">
      <alignment horizontal="center" vertical="center"/>
    </xf>
    <xf numFmtId="3" fontId="20" fillId="4" borderId="12" xfId="1" applyNumberFormat="1" applyFont="1" applyFill="1" applyBorder="1" applyAlignment="1">
      <alignment horizontal="center" vertical="center"/>
    </xf>
    <xf numFmtId="3" fontId="20" fillId="4" borderId="13" xfId="1" applyNumberFormat="1" applyFont="1" applyFill="1" applyBorder="1" applyAlignment="1">
      <alignment horizontal="center" vertical="center"/>
    </xf>
    <xf numFmtId="3" fontId="20" fillId="4" borderId="14" xfId="1" applyNumberFormat="1" applyFont="1" applyFill="1" applyBorder="1" applyAlignment="1">
      <alignment horizontal="center" vertical="center" wrapText="1"/>
    </xf>
    <xf numFmtId="3" fontId="20" fillId="4" borderId="21" xfId="1" applyNumberFormat="1" applyFont="1" applyFill="1" applyBorder="1" applyAlignment="1">
      <alignment horizontal="center" vertical="center" wrapText="1"/>
    </xf>
    <xf numFmtId="3" fontId="22" fillId="4" borderId="11" xfId="1" applyNumberFormat="1" applyFont="1" applyFill="1" applyBorder="1" applyAlignment="1">
      <alignment horizontal="center" vertical="center" wrapText="1"/>
    </xf>
    <xf numFmtId="3" fontId="22" fillId="4" borderId="19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Alignment="1">
      <alignment horizontal="right" vertical="center"/>
    </xf>
    <xf numFmtId="3" fontId="7" fillId="0" borderId="0" xfId="3" applyNumberFormat="1" applyFont="1" applyFill="1" applyAlignment="1">
      <alignment horizontal="center" vertical="center"/>
    </xf>
    <xf numFmtId="3" fontId="20" fillId="4" borderId="15" xfId="1" applyNumberFormat="1" applyFont="1" applyFill="1" applyBorder="1" applyAlignment="1">
      <alignment horizontal="center" vertical="center" wrapText="1"/>
    </xf>
    <xf numFmtId="3" fontId="20" fillId="4" borderId="22" xfId="1" applyNumberFormat="1" applyFont="1" applyFill="1" applyBorder="1" applyAlignment="1">
      <alignment horizontal="center" vertical="center" wrapText="1"/>
    </xf>
    <xf numFmtId="3" fontId="23" fillId="4" borderId="16" xfId="3" applyNumberFormat="1" applyFont="1" applyFill="1" applyBorder="1" applyAlignment="1">
      <alignment horizontal="center" vertical="center" wrapText="1"/>
    </xf>
    <xf numFmtId="3" fontId="23" fillId="4" borderId="23" xfId="3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</cellXfs>
  <cellStyles count="4">
    <cellStyle name="Comma 2 4" xfId="1" xr:uid="{00000000-0005-0000-0000-000000000000}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91440</xdr:colOff>
      <xdr:row>35</xdr:row>
      <xdr:rowOff>7620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9CD28AEE-4D0A-439B-8726-D9F6552D395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69"/>
  <sheetViews>
    <sheetView tabSelected="1" topLeftCell="E1" workbookViewId="0">
      <selection activeCell="K6" sqref="K6"/>
    </sheetView>
  </sheetViews>
  <sheetFormatPr defaultColWidth="9" defaultRowHeight="15.6"/>
  <cols>
    <col min="1" max="1" width="6.109375" style="59" customWidth="1"/>
    <col min="2" max="2" width="13.88671875" style="6" customWidth="1"/>
    <col min="3" max="3" width="6.33203125" style="60" customWidth="1"/>
    <col min="4" max="4" width="9.88671875" style="4" customWidth="1"/>
    <col min="5" max="5" width="9.109375" style="4" customWidth="1"/>
    <col min="6" max="6" width="9.33203125" style="4" customWidth="1"/>
    <col min="7" max="7" width="10.109375" style="4" customWidth="1"/>
    <col min="8" max="9" width="9.5546875" style="4" customWidth="1"/>
    <col min="10" max="10" width="6.5546875" style="61" customWidth="1"/>
    <col min="11" max="11" width="9.88671875" style="3" customWidth="1"/>
    <col min="12" max="12" width="9.44140625" style="4" customWidth="1"/>
    <col min="13" max="14" width="7.88671875" style="4" customWidth="1"/>
    <col min="15" max="15" width="7.88671875" style="3" customWidth="1"/>
    <col min="16" max="16" width="7.88671875" style="4" customWidth="1"/>
    <col min="17" max="17" width="9.5546875" style="4" customWidth="1"/>
    <col min="18" max="18" width="8.5546875" style="4" customWidth="1"/>
    <col min="19" max="19" width="8.5546875" style="3" customWidth="1"/>
    <col min="20" max="21" width="8.5546875" style="4" customWidth="1"/>
    <col min="22" max="22" width="8" style="4" customWidth="1"/>
    <col min="23" max="23" width="7.88671875" style="4" customWidth="1"/>
    <col min="24" max="24" width="12.109375" style="4" customWidth="1"/>
    <col min="25" max="25" width="9.33203125" style="6" bestFit="1" customWidth="1"/>
    <col min="26" max="26" width="10" style="6" customWidth="1"/>
    <col min="27" max="256" width="9" style="6"/>
    <col min="257" max="257" width="6.109375" style="6" customWidth="1"/>
    <col min="258" max="258" width="13.88671875" style="6" customWidth="1"/>
    <col min="259" max="259" width="6.33203125" style="6" customWidth="1"/>
    <col min="260" max="260" width="9.88671875" style="6" customWidth="1"/>
    <col min="261" max="261" width="9.109375" style="6" customWidth="1"/>
    <col min="262" max="262" width="9.33203125" style="6" customWidth="1"/>
    <col min="263" max="263" width="10.109375" style="6" customWidth="1"/>
    <col min="264" max="265" width="9.5546875" style="6" customWidth="1"/>
    <col min="266" max="266" width="6.5546875" style="6" customWidth="1"/>
    <col min="267" max="267" width="9.88671875" style="6" customWidth="1"/>
    <col min="268" max="268" width="9.44140625" style="6" customWidth="1"/>
    <col min="269" max="272" width="7.88671875" style="6" customWidth="1"/>
    <col min="273" max="273" width="9.5546875" style="6" customWidth="1"/>
    <col min="274" max="277" width="8.5546875" style="6" customWidth="1"/>
    <col min="278" max="278" width="8" style="6" customWidth="1"/>
    <col min="279" max="279" width="7.88671875" style="6" customWidth="1"/>
    <col min="280" max="280" width="12.109375" style="6" customWidth="1"/>
    <col min="281" max="281" width="9.33203125" style="6" bestFit="1" customWidth="1"/>
    <col min="282" max="282" width="10" style="6" customWidth="1"/>
    <col min="283" max="512" width="9" style="6"/>
    <col min="513" max="513" width="6.109375" style="6" customWidth="1"/>
    <col min="514" max="514" width="13.88671875" style="6" customWidth="1"/>
    <col min="515" max="515" width="6.33203125" style="6" customWidth="1"/>
    <col min="516" max="516" width="9.88671875" style="6" customWidth="1"/>
    <col min="517" max="517" width="9.109375" style="6" customWidth="1"/>
    <col min="518" max="518" width="9.33203125" style="6" customWidth="1"/>
    <col min="519" max="519" width="10.109375" style="6" customWidth="1"/>
    <col min="520" max="521" width="9.5546875" style="6" customWidth="1"/>
    <col min="522" max="522" width="6.5546875" style="6" customWidth="1"/>
    <col min="523" max="523" width="9.88671875" style="6" customWidth="1"/>
    <col min="524" max="524" width="9.44140625" style="6" customWidth="1"/>
    <col min="525" max="528" width="7.88671875" style="6" customWidth="1"/>
    <col min="529" max="529" width="9.5546875" style="6" customWidth="1"/>
    <col min="530" max="533" width="8.5546875" style="6" customWidth="1"/>
    <col min="534" max="534" width="8" style="6" customWidth="1"/>
    <col min="535" max="535" width="7.88671875" style="6" customWidth="1"/>
    <col min="536" max="536" width="12.109375" style="6" customWidth="1"/>
    <col min="537" max="537" width="9.33203125" style="6" bestFit="1" customWidth="1"/>
    <col min="538" max="538" width="10" style="6" customWidth="1"/>
    <col min="539" max="768" width="9" style="6"/>
    <col min="769" max="769" width="6.109375" style="6" customWidth="1"/>
    <col min="770" max="770" width="13.88671875" style="6" customWidth="1"/>
    <col min="771" max="771" width="6.33203125" style="6" customWidth="1"/>
    <col min="772" max="772" width="9.88671875" style="6" customWidth="1"/>
    <col min="773" max="773" width="9.109375" style="6" customWidth="1"/>
    <col min="774" max="774" width="9.33203125" style="6" customWidth="1"/>
    <col min="775" max="775" width="10.109375" style="6" customWidth="1"/>
    <col min="776" max="777" width="9.5546875" style="6" customWidth="1"/>
    <col min="778" max="778" width="6.5546875" style="6" customWidth="1"/>
    <col min="779" max="779" width="9.88671875" style="6" customWidth="1"/>
    <col min="780" max="780" width="9.44140625" style="6" customWidth="1"/>
    <col min="781" max="784" width="7.88671875" style="6" customWidth="1"/>
    <col min="785" max="785" width="9.5546875" style="6" customWidth="1"/>
    <col min="786" max="789" width="8.5546875" style="6" customWidth="1"/>
    <col min="790" max="790" width="8" style="6" customWidth="1"/>
    <col min="791" max="791" width="7.88671875" style="6" customWidth="1"/>
    <col min="792" max="792" width="12.109375" style="6" customWidth="1"/>
    <col min="793" max="793" width="9.33203125" style="6" bestFit="1" customWidth="1"/>
    <col min="794" max="794" width="10" style="6" customWidth="1"/>
    <col min="795" max="1024" width="9" style="6"/>
    <col min="1025" max="1025" width="6.109375" style="6" customWidth="1"/>
    <col min="1026" max="1026" width="13.88671875" style="6" customWidth="1"/>
    <col min="1027" max="1027" width="6.33203125" style="6" customWidth="1"/>
    <col min="1028" max="1028" width="9.88671875" style="6" customWidth="1"/>
    <col min="1029" max="1029" width="9.109375" style="6" customWidth="1"/>
    <col min="1030" max="1030" width="9.33203125" style="6" customWidth="1"/>
    <col min="1031" max="1031" width="10.109375" style="6" customWidth="1"/>
    <col min="1032" max="1033" width="9.5546875" style="6" customWidth="1"/>
    <col min="1034" max="1034" width="6.5546875" style="6" customWidth="1"/>
    <col min="1035" max="1035" width="9.88671875" style="6" customWidth="1"/>
    <col min="1036" max="1036" width="9.44140625" style="6" customWidth="1"/>
    <col min="1037" max="1040" width="7.88671875" style="6" customWidth="1"/>
    <col min="1041" max="1041" width="9.5546875" style="6" customWidth="1"/>
    <col min="1042" max="1045" width="8.5546875" style="6" customWidth="1"/>
    <col min="1046" max="1046" width="8" style="6" customWidth="1"/>
    <col min="1047" max="1047" width="7.88671875" style="6" customWidth="1"/>
    <col min="1048" max="1048" width="12.109375" style="6" customWidth="1"/>
    <col min="1049" max="1049" width="9.33203125" style="6" bestFit="1" customWidth="1"/>
    <col min="1050" max="1050" width="10" style="6" customWidth="1"/>
    <col min="1051" max="1280" width="9" style="6"/>
    <col min="1281" max="1281" width="6.109375" style="6" customWidth="1"/>
    <col min="1282" max="1282" width="13.88671875" style="6" customWidth="1"/>
    <col min="1283" max="1283" width="6.33203125" style="6" customWidth="1"/>
    <col min="1284" max="1284" width="9.88671875" style="6" customWidth="1"/>
    <col min="1285" max="1285" width="9.109375" style="6" customWidth="1"/>
    <col min="1286" max="1286" width="9.33203125" style="6" customWidth="1"/>
    <col min="1287" max="1287" width="10.109375" style="6" customWidth="1"/>
    <col min="1288" max="1289" width="9.5546875" style="6" customWidth="1"/>
    <col min="1290" max="1290" width="6.5546875" style="6" customWidth="1"/>
    <col min="1291" max="1291" width="9.88671875" style="6" customWidth="1"/>
    <col min="1292" max="1292" width="9.44140625" style="6" customWidth="1"/>
    <col min="1293" max="1296" width="7.88671875" style="6" customWidth="1"/>
    <col min="1297" max="1297" width="9.5546875" style="6" customWidth="1"/>
    <col min="1298" max="1301" width="8.5546875" style="6" customWidth="1"/>
    <col min="1302" max="1302" width="8" style="6" customWidth="1"/>
    <col min="1303" max="1303" width="7.88671875" style="6" customWidth="1"/>
    <col min="1304" max="1304" width="12.109375" style="6" customWidth="1"/>
    <col min="1305" max="1305" width="9.33203125" style="6" bestFit="1" customWidth="1"/>
    <col min="1306" max="1306" width="10" style="6" customWidth="1"/>
    <col min="1307" max="1536" width="9" style="6"/>
    <col min="1537" max="1537" width="6.109375" style="6" customWidth="1"/>
    <col min="1538" max="1538" width="13.88671875" style="6" customWidth="1"/>
    <col min="1539" max="1539" width="6.33203125" style="6" customWidth="1"/>
    <col min="1540" max="1540" width="9.88671875" style="6" customWidth="1"/>
    <col min="1541" max="1541" width="9.109375" style="6" customWidth="1"/>
    <col min="1542" max="1542" width="9.33203125" style="6" customWidth="1"/>
    <col min="1543" max="1543" width="10.109375" style="6" customWidth="1"/>
    <col min="1544" max="1545" width="9.5546875" style="6" customWidth="1"/>
    <col min="1546" max="1546" width="6.5546875" style="6" customWidth="1"/>
    <col min="1547" max="1547" width="9.88671875" style="6" customWidth="1"/>
    <col min="1548" max="1548" width="9.44140625" style="6" customWidth="1"/>
    <col min="1549" max="1552" width="7.88671875" style="6" customWidth="1"/>
    <col min="1553" max="1553" width="9.5546875" style="6" customWidth="1"/>
    <col min="1554" max="1557" width="8.5546875" style="6" customWidth="1"/>
    <col min="1558" max="1558" width="8" style="6" customWidth="1"/>
    <col min="1559" max="1559" width="7.88671875" style="6" customWidth="1"/>
    <col min="1560" max="1560" width="12.109375" style="6" customWidth="1"/>
    <col min="1561" max="1561" width="9.33203125" style="6" bestFit="1" customWidth="1"/>
    <col min="1562" max="1562" width="10" style="6" customWidth="1"/>
    <col min="1563" max="1792" width="9" style="6"/>
    <col min="1793" max="1793" width="6.109375" style="6" customWidth="1"/>
    <col min="1794" max="1794" width="13.88671875" style="6" customWidth="1"/>
    <col min="1795" max="1795" width="6.33203125" style="6" customWidth="1"/>
    <col min="1796" max="1796" width="9.88671875" style="6" customWidth="1"/>
    <col min="1797" max="1797" width="9.109375" style="6" customWidth="1"/>
    <col min="1798" max="1798" width="9.33203125" style="6" customWidth="1"/>
    <col min="1799" max="1799" width="10.109375" style="6" customWidth="1"/>
    <col min="1800" max="1801" width="9.5546875" style="6" customWidth="1"/>
    <col min="1802" max="1802" width="6.5546875" style="6" customWidth="1"/>
    <col min="1803" max="1803" width="9.88671875" style="6" customWidth="1"/>
    <col min="1804" max="1804" width="9.44140625" style="6" customWidth="1"/>
    <col min="1805" max="1808" width="7.88671875" style="6" customWidth="1"/>
    <col min="1809" max="1809" width="9.5546875" style="6" customWidth="1"/>
    <col min="1810" max="1813" width="8.5546875" style="6" customWidth="1"/>
    <col min="1814" max="1814" width="8" style="6" customWidth="1"/>
    <col min="1815" max="1815" width="7.88671875" style="6" customWidth="1"/>
    <col min="1816" max="1816" width="12.109375" style="6" customWidth="1"/>
    <col min="1817" max="1817" width="9.33203125" style="6" bestFit="1" customWidth="1"/>
    <col min="1818" max="1818" width="10" style="6" customWidth="1"/>
    <col min="1819" max="2048" width="9" style="6"/>
    <col min="2049" max="2049" width="6.109375" style="6" customWidth="1"/>
    <col min="2050" max="2050" width="13.88671875" style="6" customWidth="1"/>
    <col min="2051" max="2051" width="6.33203125" style="6" customWidth="1"/>
    <col min="2052" max="2052" width="9.88671875" style="6" customWidth="1"/>
    <col min="2053" max="2053" width="9.109375" style="6" customWidth="1"/>
    <col min="2054" max="2054" width="9.33203125" style="6" customWidth="1"/>
    <col min="2055" max="2055" width="10.109375" style="6" customWidth="1"/>
    <col min="2056" max="2057" width="9.5546875" style="6" customWidth="1"/>
    <col min="2058" max="2058" width="6.5546875" style="6" customWidth="1"/>
    <col min="2059" max="2059" width="9.88671875" style="6" customWidth="1"/>
    <col min="2060" max="2060" width="9.44140625" style="6" customWidth="1"/>
    <col min="2061" max="2064" width="7.88671875" style="6" customWidth="1"/>
    <col min="2065" max="2065" width="9.5546875" style="6" customWidth="1"/>
    <col min="2066" max="2069" width="8.5546875" style="6" customWidth="1"/>
    <col min="2070" max="2070" width="8" style="6" customWidth="1"/>
    <col min="2071" max="2071" width="7.88671875" style="6" customWidth="1"/>
    <col min="2072" max="2072" width="12.109375" style="6" customWidth="1"/>
    <col min="2073" max="2073" width="9.33203125" style="6" bestFit="1" customWidth="1"/>
    <col min="2074" max="2074" width="10" style="6" customWidth="1"/>
    <col min="2075" max="2304" width="9" style="6"/>
    <col min="2305" max="2305" width="6.109375" style="6" customWidth="1"/>
    <col min="2306" max="2306" width="13.88671875" style="6" customWidth="1"/>
    <col min="2307" max="2307" width="6.33203125" style="6" customWidth="1"/>
    <col min="2308" max="2308" width="9.88671875" style="6" customWidth="1"/>
    <col min="2309" max="2309" width="9.109375" style="6" customWidth="1"/>
    <col min="2310" max="2310" width="9.33203125" style="6" customWidth="1"/>
    <col min="2311" max="2311" width="10.109375" style="6" customWidth="1"/>
    <col min="2312" max="2313" width="9.5546875" style="6" customWidth="1"/>
    <col min="2314" max="2314" width="6.5546875" style="6" customWidth="1"/>
    <col min="2315" max="2315" width="9.88671875" style="6" customWidth="1"/>
    <col min="2316" max="2316" width="9.44140625" style="6" customWidth="1"/>
    <col min="2317" max="2320" width="7.88671875" style="6" customWidth="1"/>
    <col min="2321" max="2321" width="9.5546875" style="6" customWidth="1"/>
    <col min="2322" max="2325" width="8.5546875" style="6" customWidth="1"/>
    <col min="2326" max="2326" width="8" style="6" customWidth="1"/>
    <col min="2327" max="2327" width="7.88671875" style="6" customWidth="1"/>
    <col min="2328" max="2328" width="12.109375" style="6" customWidth="1"/>
    <col min="2329" max="2329" width="9.33203125" style="6" bestFit="1" customWidth="1"/>
    <col min="2330" max="2330" width="10" style="6" customWidth="1"/>
    <col min="2331" max="2560" width="9" style="6"/>
    <col min="2561" max="2561" width="6.109375" style="6" customWidth="1"/>
    <col min="2562" max="2562" width="13.88671875" style="6" customWidth="1"/>
    <col min="2563" max="2563" width="6.33203125" style="6" customWidth="1"/>
    <col min="2564" max="2564" width="9.88671875" style="6" customWidth="1"/>
    <col min="2565" max="2565" width="9.109375" style="6" customWidth="1"/>
    <col min="2566" max="2566" width="9.33203125" style="6" customWidth="1"/>
    <col min="2567" max="2567" width="10.109375" style="6" customWidth="1"/>
    <col min="2568" max="2569" width="9.5546875" style="6" customWidth="1"/>
    <col min="2570" max="2570" width="6.5546875" style="6" customWidth="1"/>
    <col min="2571" max="2571" width="9.88671875" style="6" customWidth="1"/>
    <col min="2572" max="2572" width="9.44140625" style="6" customWidth="1"/>
    <col min="2573" max="2576" width="7.88671875" style="6" customWidth="1"/>
    <col min="2577" max="2577" width="9.5546875" style="6" customWidth="1"/>
    <col min="2578" max="2581" width="8.5546875" style="6" customWidth="1"/>
    <col min="2582" max="2582" width="8" style="6" customWidth="1"/>
    <col min="2583" max="2583" width="7.88671875" style="6" customWidth="1"/>
    <col min="2584" max="2584" width="12.109375" style="6" customWidth="1"/>
    <col min="2585" max="2585" width="9.33203125" style="6" bestFit="1" customWidth="1"/>
    <col min="2586" max="2586" width="10" style="6" customWidth="1"/>
    <col min="2587" max="2816" width="9" style="6"/>
    <col min="2817" max="2817" width="6.109375" style="6" customWidth="1"/>
    <col min="2818" max="2818" width="13.88671875" style="6" customWidth="1"/>
    <col min="2819" max="2819" width="6.33203125" style="6" customWidth="1"/>
    <col min="2820" max="2820" width="9.88671875" style="6" customWidth="1"/>
    <col min="2821" max="2821" width="9.109375" style="6" customWidth="1"/>
    <col min="2822" max="2822" width="9.33203125" style="6" customWidth="1"/>
    <col min="2823" max="2823" width="10.109375" style="6" customWidth="1"/>
    <col min="2824" max="2825" width="9.5546875" style="6" customWidth="1"/>
    <col min="2826" max="2826" width="6.5546875" style="6" customWidth="1"/>
    <col min="2827" max="2827" width="9.88671875" style="6" customWidth="1"/>
    <col min="2828" max="2828" width="9.44140625" style="6" customWidth="1"/>
    <col min="2829" max="2832" width="7.88671875" style="6" customWidth="1"/>
    <col min="2833" max="2833" width="9.5546875" style="6" customWidth="1"/>
    <col min="2834" max="2837" width="8.5546875" style="6" customWidth="1"/>
    <col min="2838" max="2838" width="8" style="6" customWidth="1"/>
    <col min="2839" max="2839" width="7.88671875" style="6" customWidth="1"/>
    <col min="2840" max="2840" width="12.109375" style="6" customWidth="1"/>
    <col min="2841" max="2841" width="9.33203125" style="6" bestFit="1" customWidth="1"/>
    <col min="2842" max="2842" width="10" style="6" customWidth="1"/>
    <col min="2843" max="3072" width="9" style="6"/>
    <col min="3073" max="3073" width="6.109375" style="6" customWidth="1"/>
    <col min="3074" max="3074" width="13.88671875" style="6" customWidth="1"/>
    <col min="3075" max="3075" width="6.33203125" style="6" customWidth="1"/>
    <col min="3076" max="3076" width="9.88671875" style="6" customWidth="1"/>
    <col min="3077" max="3077" width="9.109375" style="6" customWidth="1"/>
    <col min="3078" max="3078" width="9.33203125" style="6" customWidth="1"/>
    <col min="3079" max="3079" width="10.109375" style="6" customWidth="1"/>
    <col min="3080" max="3081" width="9.5546875" style="6" customWidth="1"/>
    <col min="3082" max="3082" width="6.5546875" style="6" customWidth="1"/>
    <col min="3083" max="3083" width="9.88671875" style="6" customWidth="1"/>
    <col min="3084" max="3084" width="9.44140625" style="6" customWidth="1"/>
    <col min="3085" max="3088" width="7.88671875" style="6" customWidth="1"/>
    <col min="3089" max="3089" width="9.5546875" style="6" customWidth="1"/>
    <col min="3090" max="3093" width="8.5546875" style="6" customWidth="1"/>
    <col min="3094" max="3094" width="8" style="6" customWidth="1"/>
    <col min="3095" max="3095" width="7.88671875" style="6" customWidth="1"/>
    <col min="3096" max="3096" width="12.109375" style="6" customWidth="1"/>
    <col min="3097" max="3097" width="9.33203125" style="6" bestFit="1" customWidth="1"/>
    <col min="3098" max="3098" width="10" style="6" customWidth="1"/>
    <col min="3099" max="3328" width="9" style="6"/>
    <col min="3329" max="3329" width="6.109375" style="6" customWidth="1"/>
    <col min="3330" max="3330" width="13.88671875" style="6" customWidth="1"/>
    <col min="3331" max="3331" width="6.33203125" style="6" customWidth="1"/>
    <col min="3332" max="3332" width="9.88671875" style="6" customWidth="1"/>
    <col min="3333" max="3333" width="9.109375" style="6" customWidth="1"/>
    <col min="3334" max="3334" width="9.33203125" style="6" customWidth="1"/>
    <col min="3335" max="3335" width="10.109375" style="6" customWidth="1"/>
    <col min="3336" max="3337" width="9.5546875" style="6" customWidth="1"/>
    <col min="3338" max="3338" width="6.5546875" style="6" customWidth="1"/>
    <col min="3339" max="3339" width="9.88671875" style="6" customWidth="1"/>
    <col min="3340" max="3340" width="9.44140625" style="6" customWidth="1"/>
    <col min="3341" max="3344" width="7.88671875" style="6" customWidth="1"/>
    <col min="3345" max="3345" width="9.5546875" style="6" customWidth="1"/>
    <col min="3346" max="3349" width="8.5546875" style="6" customWidth="1"/>
    <col min="3350" max="3350" width="8" style="6" customWidth="1"/>
    <col min="3351" max="3351" width="7.88671875" style="6" customWidth="1"/>
    <col min="3352" max="3352" width="12.109375" style="6" customWidth="1"/>
    <col min="3353" max="3353" width="9.33203125" style="6" bestFit="1" customWidth="1"/>
    <col min="3354" max="3354" width="10" style="6" customWidth="1"/>
    <col min="3355" max="3584" width="9" style="6"/>
    <col min="3585" max="3585" width="6.109375" style="6" customWidth="1"/>
    <col min="3586" max="3586" width="13.88671875" style="6" customWidth="1"/>
    <col min="3587" max="3587" width="6.33203125" style="6" customWidth="1"/>
    <col min="3588" max="3588" width="9.88671875" style="6" customWidth="1"/>
    <col min="3589" max="3589" width="9.109375" style="6" customWidth="1"/>
    <col min="3590" max="3590" width="9.33203125" style="6" customWidth="1"/>
    <col min="3591" max="3591" width="10.109375" style="6" customWidth="1"/>
    <col min="3592" max="3593" width="9.5546875" style="6" customWidth="1"/>
    <col min="3594" max="3594" width="6.5546875" style="6" customWidth="1"/>
    <col min="3595" max="3595" width="9.88671875" style="6" customWidth="1"/>
    <col min="3596" max="3596" width="9.44140625" style="6" customWidth="1"/>
    <col min="3597" max="3600" width="7.88671875" style="6" customWidth="1"/>
    <col min="3601" max="3601" width="9.5546875" style="6" customWidth="1"/>
    <col min="3602" max="3605" width="8.5546875" style="6" customWidth="1"/>
    <col min="3606" max="3606" width="8" style="6" customWidth="1"/>
    <col min="3607" max="3607" width="7.88671875" style="6" customWidth="1"/>
    <col min="3608" max="3608" width="12.109375" style="6" customWidth="1"/>
    <col min="3609" max="3609" width="9.33203125" style="6" bestFit="1" customWidth="1"/>
    <col min="3610" max="3610" width="10" style="6" customWidth="1"/>
    <col min="3611" max="3840" width="9" style="6"/>
    <col min="3841" max="3841" width="6.109375" style="6" customWidth="1"/>
    <col min="3842" max="3842" width="13.88671875" style="6" customWidth="1"/>
    <col min="3843" max="3843" width="6.33203125" style="6" customWidth="1"/>
    <col min="3844" max="3844" width="9.88671875" style="6" customWidth="1"/>
    <col min="3845" max="3845" width="9.109375" style="6" customWidth="1"/>
    <col min="3846" max="3846" width="9.33203125" style="6" customWidth="1"/>
    <col min="3847" max="3847" width="10.109375" style="6" customWidth="1"/>
    <col min="3848" max="3849" width="9.5546875" style="6" customWidth="1"/>
    <col min="3850" max="3850" width="6.5546875" style="6" customWidth="1"/>
    <col min="3851" max="3851" width="9.88671875" style="6" customWidth="1"/>
    <col min="3852" max="3852" width="9.44140625" style="6" customWidth="1"/>
    <col min="3853" max="3856" width="7.88671875" style="6" customWidth="1"/>
    <col min="3857" max="3857" width="9.5546875" style="6" customWidth="1"/>
    <col min="3858" max="3861" width="8.5546875" style="6" customWidth="1"/>
    <col min="3862" max="3862" width="8" style="6" customWidth="1"/>
    <col min="3863" max="3863" width="7.88671875" style="6" customWidth="1"/>
    <col min="3864" max="3864" width="12.109375" style="6" customWidth="1"/>
    <col min="3865" max="3865" width="9.33203125" style="6" bestFit="1" customWidth="1"/>
    <col min="3866" max="3866" width="10" style="6" customWidth="1"/>
    <col min="3867" max="4096" width="9" style="6"/>
    <col min="4097" max="4097" width="6.109375" style="6" customWidth="1"/>
    <col min="4098" max="4098" width="13.88671875" style="6" customWidth="1"/>
    <col min="4099" max="4099" width="6.33203125" style="6" customWidth="1"/>
    <col min="4100" max="4100" width="9.88671875" style="6" customWidth="1"/>
    <col min="4101" max="4101" width="9.109375" style="6" customWidth="1"/>
    <col min="4102" max="4102" width="9.33203125" style="6" customWidth="1"/>
    <col min="4103" max="4103" width="10.109375" style="6" customWidth="1"/>
    <col min="4104" max="4105" width="9.5546875" style="6" customWidth="1"/>
    <col min="4106" max="4106" width="6.5546875" style="6" customWidth="1"/>
    <col min="4107" max="4107" width="9.88671875" style="6" customWidth="1"/>
    <col min="4108" max="4108" width="9.44140625" style="6" customWidth="1"/>
    <col min="4109" max="4112" width="7.88671875" style="6" customWidth="1"/>
    <col min="4113" max="4113" width="9.5546875" style="6" customWidth="1"/>
    <col min="4114" max="4117" width="8.5546875" style="6" customWidth="1"/>
    <col min="4118" max="4118" width="8" style="6" customWidth="1"/>
    <col min="4119" max="4119" width="7.88671875" style="6" customWidth="1"/>
    <col min="4120" max="4120" width="12.109375" style="6" customWidth="1"/>
    <col min="4121" max="4121" width="9.33203125" style="6" bestFit="1" customWidth="1"/>
    <col min="4122" max="4122" width="10" style="6" customWidth="1"/>
    <col min="4123" max="4352" width="9" style="6"/>
    <col min="4353" max="4353" width="6.109375" style="6" customWidth="1"/>
    <col min="4354" max="4354" width="13.88671875" style="6" customWidth="1"/>
    <col min="4355" max="4355" width="6.33203125" style="6" customWidth="1"/>
    <col min="4356" max="4356" width="9.88671875" style="6" customWidth="1"/>
    <col min="4357" max="4357" width="9.109375" style="6" customWidth="1"/>
    <col min="4358" max="4358" width="9.33203125" style="6" customWidth="1"/>
    <col min="4359" max="4359" width="10.109375" style="6" customWidth="1"/>
    <col min="4360" max="4361" width="9.5546875" style="6" customWidth="1"/>
    <col min="4362" max="4362" width="6.5546875" style="6" customWidth="1"/>
    <col min="4363" max="4363" width="9.88671875" style="6" customWidth="1"/>
    <col min="4364" max="4364" width="9.44140625" style="6" customWidth="1"/>
    <col min="4365" max="4368" width="7.88671875" style="6" customWidth="1"/>
    <col min="4369" max="4369" width="9.5546875" style="6" customWidth="1"/>
    <col min="4370" max="4373" width="8.5546875" style="6" customWidth="1"/>
    <col min="4374" max="4374" width="8" style="6" customWidth="1"/>
    <col min="4375" max="4375" width="7.88671875" style="6" customWidth="1"/>
    <col min="4376" max="4376" width="12.109375" style="6" customWidth="1"/>
    <col min="4377" max="4377" width="9.33203125" style="6" bestFit="1" customWidth="1"/>
    <col min="4378" max="4378" width="10" style="6" customWidth="1"/>
    <col min="4379" max="4608" width="9" style="6"/>
    <col min="4609" max="4609" width="6.109375" style="6" customWidth="1"/>
    <col min="4610" max="4610" width="13.88671875" style="6" customWidth="1"/>
    <col min="4611" max="4611" width="6.33203125" style="6" customWidth="1"/>
    <col min="4612" max="4612" width="9.88671875" style="6" customWidth="1"/>
    <col min="4613" max="4613" width="9.109375" style="6" customWidth="1"/>
    <col min="4614" max="4614" width="9.33203125" style="6" customWidth="1"/>
    <col min="4615" max="4615" width="10.109375" style="6" customWidth="1"/>
    <col min="4616" max="4617" width="9.5546875" style="6" customWidth="1"/>
    <col min="4618" max="4618" width="6.5546875" style="6" customWidth="1"/>
    <col min="4619" max="4619" width="9.88671875" style="6" customWidth="1"/>
    <col min="4620" max="4620" width="9.44140625" style="6" customWidth="1"/>
    <col min="4621" max="4624" width="7.88671875" style="6" customWidth="1"/>
    <col min="4625" max="4625" width="9.5546875" style="6" customWidth="1"/>
    <col min="4626" max="4629" width="8.5546875" style="6" customWidth="1"/>
    <col min="4630" max="4630" width="8" style="6" customWidth="1"/>
    <col min="4631" max="4631" width="7.88671875" style="6" customWidth="1"/>
    <col min="4632" max="4632" width="12.109375" style="6" customWidth="1"/>
    <col min="4633" max="4633" width="9.33203125" style="6" bestFit="1" customWidth="1"/>
    <col min="4634" max="4634" width="10" style="6" customWidth="1"/>
    <col min="4635" max="4864" width="9" style="6"/>
    <col min="4865" max="4865" width="6.109375" style="6" customWidth="1"/>
    <col min="4866" max="4866" width="13.88671875" style="6" customWidth="1"/>
    <col min="4867" max="4867" width="6.33203125" style="6" customWidth="1"/>
    <col min="4868" max="4868" width="9.88671875" style="6" customWidth="1"/>
    <col min="4869" max="4869" width="9.109375" style="6" customWidth="1"/>
    <col min="4870" max="4870" width="9.33203125" style="6" customWidth="1"/>
    <col min="4871" max="4871" width="10.109375" style="6" customWidth="1"/>
    <col min="4872" max="4873" width="9.5546875" style="6" customWidth="1"/>
    <col min="4874" max="4874" width="6.5546875" style="6" customWidth="1"/>
    <col min="4875" max="4875" width="9.88671875" style="6" customWidth="1"/>
    <col min="4876" max="4876" width="9.44140625" style="6" customWidth="1"/>
    <col min="4877" max="4880" width="7.88671875" style="6" customWidth="1"/>
    <col min="4881" max="4881" width="9.5546875" style="6" customWidth="1"/>
    <col min="4882" max="4885" width="8.5546875" style="6" customWidth="1"/>
    <col min="4886" max="4886" width="8" style="6" customWidth="1"/>
    <col min="4887" max="4887" width="7.88671875" style="6" customWidth="1"/>
    <col min="4888" max="4888" width="12.109375" style="6" customWidth="1"/>
    <col min="4889" max="4889" width="9.33203125" style="6" bestFit="1" customWidth="1"/>
    <col min="4890" max="4890" width="10" style="6" customWidth="1"/>
    <col min="4891" max="5120" width="9" style="6"/>
    <col min="5121" max="5121" width="6.109375" style="6" customWidth="1"/>
    <col min="5122" max="5122" width="13.88671875" style="6" customWidth="1"/>
    <col min="5123" max="5123" width="6.33203125" style="6" customWidth="1"/>
    <col min="5124" max="5124" width="9.88671875" style="6" customWidth="1"/>
    <col min="5125" max="5125" width="9.109375" style="6" customWidth="1"/>
    <col min="5126" max="5126" width="9.33203125" style="6" customWidth="1"/>
    <col min="5127" max="5127" width="10.109375" style="6" customWidth="1"/>
    <col min="5128" max="5129" width="9.5546875" style="6" customWidth="1"/>
    <col min="5130" max="5130" width="6.5546875" style="6" customWidth="1"/>
    <col min="5131" max="5131" width="9.88671875" style="6" customWidth="1"/>
    <col min="5132" max="5132" width="9.44140625" style="6" customWidth="1"/>
    <col min="5133" max="5136" width="7.88671875" style="6" customWidth="1"/>
    <col min="5137" max="5137" width="9.5546875" style="6" customWidth="1"/>
    <col min="5138" max="5141" width="8.5546875" style="6" customWidth="1"/>
    <col min="5142" max="5142" width="8" style="6" customWidth="1"/>
    <col min="5143" max="5143" width="7.88671875" style="6" customWidth="1"/>
    <col min="5144" max="5144" width="12.109375" style="6" customWidth="1"/>
    <col min="5145" max="5145" width="9.33203125" style="6" bestFit="1" customWidth="1"/>
    <col min="5146" max="5146" width="10" style="6" customWidth="1"/>
    <col min="5147" max="5376" width="9" style="6"/>
    <col min="5377" max="5377" width="6.109375" style="6" customWidth="1"/>
    <col min="5378" max="5378" width="13.88671875" style="6" customWidth="1"/>
    <col min="5379" max="5379" width="6.33203125" style="6" customWidth="1"/>
    <col min="5380" max="5380" width="9.88671875" style="6" customWidth="1"/>
    <col min="5381" max="5381" width="9.109375" style="6" customWidth="1"/>
    <col min="5382" max="5382" width="9.33203125" style="6" customWidth="1"/>
    <col min="5383" max="5383" width="10.109375" style="6" customWidth="1"/>
    <col min="5384" max="5385" width="9.5546875" style="6" customWidth="1"/>
    <col min="5386" max="5386" width="6.5546875" style="6" customWidth="1"/>
    <col min="5387" max="5387" width="9.88671875" style="6" customWidth="1"/>
    <col min="5388" max="5388" width="9.44140625" style="6" customWidth="1"/>
    <col min="5389" max="5392" width="7.88671875" style="6" customWidth="1"/>
    <col min="5393" max="5393" width="9.5546875" style="6" customWidth="1"/>
    <col min="5394" max="5397" width="8.5546875" style="6" customWidth="1"/>
    <col min="5398" max="5398" width="8" style="6" customWidth="1"/>
    <col min="5399" max="5399" width="7.88671875" style="6" customWidth="1"/>
    <col min="5400" max="5400" width="12.109375" style="6" customWidth="1"/>
    <col min="5401" max="5401" width="9.33203125" style="6" bestFit="1" customWidth="1"/>
    <col min="5402" max="5402" width="10" style="6" customWidth="1"/>
    <col min="5403" max="5632" width="9" style="6"/>
    <col min="5633" max="5633" width="6.109375" style="6" customWidth="1"/>
    <col min="5634" max="5634" width="13.88671875" style="6" customWidth="1"/>
    <col min="5635" max="5635" width="6.33203125" style="6" customWidth="1"/>
    <col min="5636" max="5636" width="9.88671875" style="6" customWidth="1"/>
    <col min="5637" max="5637" width="9.109375" style="6" customWidth="1"/>
    <col min="5638" max="5638" width="9.33203125" style="6" customWidth="1"/>
    <col min="5639" max="5639" width="10.109375" style="6" customWidth="1"/>
    <col min="5640" max="5641" width="9.5546875" style="6" customWidth="1"/>
    <col min="5642" max="5642" width="6.5546875" style="6" customWidth="1"/>
    <col min="5643" max="5643" width="9.88671875" style="6" customWidth="1"/>
    <col min="5644" max="5644" width="9.44140625" style="6" customWidth="1"/>
    <col min="5645" max="5648" width="7.88671875" style="6" customWidth="1"/>
    <col min="5649" max="5649" width="9.5546875" style="6" customWidth="1"/>
    <col min="5650" max="5653" width="8.5546875" style="6" customWidth="1"/>
    <col min="5654" max="5654" width="8" style="6" customWidth="1"/>
    <col min="5655" max="5655" width="7.88671875" style="6" customWidth="1"/>
    <col min="5656" max="5656" width="12.109375" style="6" customWidth="1"/>
    <col min="5657" max="5657" width="9.33203125" style="6" bestFit="1" customWidth="1"/>
    <col min="5658" max="5658" width="10" style="6" customWidth="1"/>
    <col min="5659" max="5888" width="9" style="6"/>
    <col min="5889" max="5889" width="6.109375" style="6" customWidth="1"/>
    <col min="5890" max="5890" width="13.88671875" style="6" customWidth="1"/>
    <col min="5891" max="5891" width="6.33203125" style="6" customWidth="1"/>
    <col min="5892" max="5892" width="9.88671875" style="6" customWidth="1"/>
    <col min="5893" max="5893" width="9.109375" style="6" customWidth="1"/>
    <col min="5894" max="5894" width="9.33203125" style="6" customWidth="1"/>
    <col min="5895" max="5895" width="10.109375" style="6" customWidth="1"/>
    <col min="5896" max="5897" width="9.5546875" style="6" customWidth="1"/>
    <col min="5898" max="5898" width="6.5546875" style="6" customWidth="1"/>
    <col min="5899" max="5899" width="9.88671875" style="6" customWidth="1"/>
    <col min="5900" max="5900" width="9.44140625" style="6" customWidth="1"/>
    <col min="5901" max="5904" width="7.88671875" style="6" customWidth="1"/>
    <col min="5905" max="5905" width="9.5546875" style="6" customWidth="1"/>
    <col min="5906" max="5909" width="8.5546875" style="6" customWidth="1"/>
    <col min="5910" max="5910" width="8" style="6" customWidth="1"/>
    <col min="5911" max="5911" width="7.88671875" style="6" customWidth="1"/>
    <col min="5912" max="5912" width="12.109375" style="6" customWidth="1"/>
    <col min="5913" max="5913" width="9.33203125" style="6" bestFit="1" customWidth="1"/>
    <col min="5914" max="5914" width="10" style="6" customWidth="1"/>
    <col min="5915" max="6144" width="9" style="6"/>
    <col min="6145" max="6145" width="6.109375" style="6" customWidth="1"/>
    <col min="6146" max="6146" width="13.88671875" style="6" customWidth="1"/>
    <col min="6147" max="6147" width="6.33203125" style="6" customWidth="1"/>
    <col min="6148" max="6148" width="9.88671875" style="6" customWidth="1"/>
    <col min="6149" max="6149" width="9.109375" style="6" customWidth="1"/>
    <col min="6150" max="6150" width="9.33203125" style="6" customWidth="1"/>
    <col min="6151" max="6151" width="10.109375" style="6" customWidth="1"/>
    <col min="6152" max="6153" width="9.5546875" style="6" customWidth="1"/>
    <col min="6154" max="6154" width="6.5546875" style="6" customWidth="1"/>
    <col min="6155" max="6155" width="9.88671875" style="6" customWidth="1"/>
    <col min="6156" max="6156" width="9.44140625" style="6" customWidth="1"/>
    <col min="6157" max="6160" width="7.88671875" style="6" customWidth="1"/>
    <col min="6161" max="6161" width="9.5546875" style="6" customWidth="1"/>
    <col min="6162" max="6165" width="8.5546875" style="6" customWidth="1"/>
    <col min="6166" max="6166" width="8" style="6" customWidth="1"/>
    <col min="6167" max="6167" width="7.88671875" style="6" customWidth="1"/>
    <col min="6168" max="6168" width="12.109375" style="6" customWidth="1"/>
    <col min="6169" max="6169" width="9.33203125" style="6" bestFit="1" customWidth="1"/>
    <col min="6170" max="6170" width="10" style="6" customWidth="1"/>
    <col min="6171" max="6400" width="9" style="6"/>
    <col min="6401" max="6401" width="6.109375" style="6" customWidth="1"/>
    <col min="6402" max="6402" width="13.88671875" style="6" customWidth="1"/>
    <col min="6403" max="6403" width="6.33203125" style="6" customWidth="1"/>
    <col min="6404" max="6404" width="9.88671875" style="6" customWidth="1"/>
    <col min="6405" max="6405" width="9.109375" style="6" customWidth="1"/>
    <col min="6406" max="6406" width="9.33203125" style="6" customWidth="1"/>
    <col min="6407" max="6407" width="10.109375" style="6" customWidth="1"/>
    <col min="6408" max="6409" width="9.5546875" style="6" customWidth="1"/>
    <col min="6410" max="6410" width="6.5546875" style="6" customWidth="1"/>
    <col min="6411" max="6411" width="9.88671875" style="6" customWidth="1"/>
    <col min="6412" max="6412" width="9.44140625" style="6" customWidth="1"/>
    <col min="6413" max="6416" width="7.88671875" style="6" customWidth="1"/>
    <col min="6417" max="6417" width="9.5546875" style="6" customWidth="1"/>
    <col min="6418" max="6421" width="8.5546875" style="6" customWidth="1"/>
    <col min="6422" max="6422" width="8" style="6" customWidth="1"/>
    <col min="6423" max="6423" width="7.88671875" style="6" customWidth="1"/>
    <col min="6424" max="6424" width="12.109375" style="6" customWidth="1"/>
    <col min="6425" max="6425" width="9.33203125" style="6" bestFit="1" customWidth="1"/>
    <col min="6426" max="6426" width="10" style="6" customWidth="1"/>
    <col min="6427" max="6656" width="9" style="6"/>
    <col min="6657" max="6657" width="6.109375" style="6" customWidth="1"/>
    <col min="6658" max="6658" width="13.88671875" style="6" customWidth="1"/>
    <col min="6659" max="6659" width="6.33203125" style="6" customWidth="1"/>
    <col min="6660" max="6660" width="9.88671875" style="6" customWidth="1"/>
    <col min="6661" max="6661" width="9.109375" style="6" customWidth="1"/>
    <col min="6662" max="6662" width="9.33203125" style="6" customWidth="1"/>
    <col min="6663" max="6663" width="10.109375" style="6" customWidth="1"/>
    <col min="6664" max="6665" width="9.5546875" style="6" customWidth="1"/>
    <col min="6666" max="6666" width="6.5546875" style="6" customWidth="1"/>
    <col min="6667" max="6667" width="9.88671875" style="6" customWidth="1"/>
    <col min="6668" max="6668" width="9.44140625" style="6" customWidth="1"/>
    <col min="6669" max="6672" width="7.88671875" style="6" customWidth="1"/>
    <col min="6673" max="6673" width="9.5546875" style="6" customWidth="1"/>
    <col min="6674" max="6677" width="8.5546875" style="6" customWidth="1"/>
    <col min="6678" max="6678" width="8" style="6" customWidth="1"/>
    <col min="6679" max="6679" width="7.88671875" style="6" customWidth="1"/>
    <col min="6680" max="6680" width="12.109375" style="6" customWidth="1"/>
    <col min="6681" max="6681" width="9.33203125" style="6" bestFit="1" customWidth="1"/>
    <col min="6682" max="6682" width="10" style="6" customWidth="1"/>
    <col min="6683" max="6912" width="9" style="6"/>
    <col min="6913" max="6913" width="6.109375" style="6" customWidth="1"/>
    <col min="6914" max="6914" width="13.88671875" style="6" customWidth="1"/>
    <col min="6915" max="6915" width="6.33203125" style="6" customWidth="1"/>
    <col min="6916" max="6916" width="9.88671875" style="6" customWidth="1"/>
    <col min="6917" max="6917" width="9.109375" style="6" customWidth="1"/>
    <col min="6918" max="6918" width="9.33203125" style="6" customWidth="1"/>
    <col min="6919" max="6919" width="10.109375" style="6" customWidth="1"/>
    <col min="6920" max="6921" width="9.5546875" style="6" customWidth="1"/>
    <col min="6922" max="6922" width="6.5546875" style="6" customWidth="1"/>
    <col min="6923" max="6923" width="9.88671875" style="6" customWidth="1"/>
    <col min="6924" max="6924" width="9.44140625" style="6" customWidth="1"/>
    <col min="6925" max="6928" width="7.88671875" style="6" customWidth="1"/>
    <col min="6929" max="6929" width="9.5546875" style="6" customWidth="1"/>
    <col min="6930" max="6933" width="8.5546875" style="6" customWidth="1"/>
    <col min="6934" max="6934" width="8" style="6" customWidth="1"/>
    <col min="6935" max="6935" width="7.88671875" style="6" customWidth="1"/>
    <col min="6936" max="6936" width="12.109375" style="6" customWidth="1"/>
    <col min="6937" max="6937" width="9.33203125" style="6" bestFit="1" customWidth="1"/>
    <col min="6938" max="6938" width="10" style="6" customWidth="1"/>
    <col min="6939" max="7168" width="9" style="6"/>
    <col min="7169" max="7169" width="6.109375" style="6" customWidth="1"/>
    <col min="7170" max="7170" width="13.88671875" style="6" customWidth="1"/>
    <col min="7171" max="7171" width="6.33203125" style="6" customWidth="1"/>
    <col min="7172" max="7172" width="9.88671875" style="6" customWidth="1"/>
    <col min="7173" max="7173" width="9.109375" style="6" customWidth="1"/>
    <col min="7174" max="7174" width="9.33203125" style="6" customWidth="1"/>
    <col min="7175" max="7175" width="10.109375" style="6" customWidth="1"/>
    <col min="7176" max="7177" width="9.5546875" style="6" customWidth="1"/>
    <col min="7178" max="7178" width="6.5546875" style="6" customWidth="1"/>
    <col min="7179" max="7179" width="9.88671875" style="6" customWidth="1"/>
    <col min="7180" max="7180" width="9.44140625" style="6" customWidth="1"/>
    <col min="7181" max="7184" width="7.88671875" style="6" customWidth="1"/>
    <col min="7185" max="7185" width="9.5546875" style="6" customWidth="1"/>
    <col min="7186" max="7189" width="8.5546875" style="6" customWidth="1"/>
    <col min="7190" max="7190" width="8" style="6" customWidth="1"/>
    <col min="7191" max="7191" width="7.88671875" style="6" customWidth="1"/>
    <col min="7192" max="7192" width="12.109375" style="6" customWidth="1"/>
    <col min="7193" max="7193" width="9.33203125" style="6" bestFit="1" customWidth="1"/>
    <col min="7194" max="7194" width="10" style="6" customWidth="1"/>
    <col min="7195" max="7424" width="9" style="6"/>
    <col min="7425" max="7425" width="6.109375" style="6" customWidth="1"/>
    <col min="7426" max="7426" width="13.88671875" style="6" customWidth="1"/>
    <col min="7427" max="7427" width="6.33203125" style="6" customWidth="1"/>
    <col min="7428" max="7428" width="9.88671875" style="6" customWidth="1"/>
    <col min="7429" max="7429" width="9.109375" style="6" customWidth="1"/>
    <col min="7430" max="7430" width="9.33203125" style="6" customWidth="1"/>
    <col min="7431" max="7431" width="10.109375" style="6" customWidth="1"/>
    <col min="7432" max="7433" width="9.5546875" style="6" customWidth="1"/>
    <col min="7434" max="7434" width="6.5546875" style="6" customWidth="1"/>
    <col min="7435" max="7435" width="9.88671875" style="6" customWidth="1"/>
    <col min="7436" max="7436" width="9.44140625" style="6" customWidth="1"/>
    <col min="7437" max="7440" width="7.88671875" style="6" customWidth="1"/>
    <col min="7441" max="7441" width="9.5546875" style="6" customWidth="1"/>
    <col min="7442" max="7445" width="8.5546875" style="6" customWidth="1"/>
    <col min="7446" max="7446" width="8" style="6" customWidth="1"/>
    <col min="7447" max="7447" width="7.88671875" style="6" customWidth="1"/>
    <col min="7448" max="7448" width="12.109375" style="6" customWidth="1"/>
    <col min="7449" max="7449" width="9.33203125" style="6" bestFit="1" customWidth="1"/>
    <col min="7450" max="7450" width="10" style="6" customWidth="1"/>
    <col min="7451" max="7680" width="9" style="6"/>
    <col min="7681" max="7681" width="6.109375" style="6" customWidth="1"/>
    <col min="7682" max="7682" width="13.88671875" style="6" customWidth="1"/>
    <col min="7683" max="7683" width="6.33203125" style="6" customWidth="1"/>
    <col min="7684" max="7684" width="9.88671875" style="6" customWidth="1"/>
    <col min="7685" max="7685" width="9.109375" style="6" customWidth="1"/>
    <col min="7686" max="7686" width="9.33203125" style="6" customWidth="1"/>
    <col min="7687" max="7687" width="10.109375" style="6" customWidth="1"/>
    <col min="7688" max="7689" width="9.5546875" style="6" customWidth="1"/>
    <col min="7690" max="7690" width="6.5546875" style="6" customWidth="1"/>
    <col min="7691" max="7691" width="9.88671875" style="6" customWidth="1"/>
    <col min="7692" max="7692" width="9.44140625" style="6" customWidth="1"/>
    <col min="7693" max="7696" width="7.88671875" style="6" customWidth="1"/>
    <col min="7697" max="7697" width="9.5546875" style="6" customWidth="1"/>
    <col min="7698" max="7701" width="8.5546875" style="6" customWidth="1"/>
    <col min="7702" max="7702" width="8" style="6" customWidth="1"/>
    <col min="7703" max="7703" width="7.88671875" style="6" customWidth="1"/>
    <col min="7704" max="7704" width="12.109375" style="6" customWidth="1"/>
    <col min="7705" max="7705" width="9.33203125" style="6" bestFit="1" customWidth="1"/>
    <col min="7706" max="7706" width="10" style="6" customWidth="1"/>
    <col min="7707" max="7936" width="9" style="6"/>
    <col min="7937" max="7937" width="6.109375" style="6" customWidth="1"/>
    <col min="7938" max="7938" width="13.88671875" style="6" customWidth="1"/>
    <col min="7939" max="7939" width="6.33203125" style="6" customWidth="1"/>
    <col min="7940" max="7940" width="9.88671875" style="6" customWidth="1"/>
    <col min="7941" max="7941" width="9.109375" style="6" customWidth="1"/>
    <col min="7942" max="7942" width="9.33203125" style="6" customWidth="1"/>
    <col min="7943" max="7943" width="10.109375" style="6" customWidth="1"/>
    <col min="7944" max="7945" width="9.5546875" style="6" customWidth="1"/>
    <col min="7946" max="7946" width="6.5546875" style="6" customWidth="1"/>
    <col min="7947" max="7947" width="9.88671875" style="6" customWidth="1"/>
    <col min="7948" max="7948" width="9.44140625" style="6" customWidth="1"/>
    <col min="7949" max="7952" width="7.88671875" style="6" customWidth="1"/>
    <col min="7953" max="7953" width="9.5546875" style="6" customWidth="1"/>
    <col min="7954" max="7957" width="8.5546875" style="6" customWidth="1"/>
    <col min="7958" max="7958" width="8" style="6" customWidth="1"/>
    <col min="7959" max="7959" width="7.88671875" style="6" customWidth="1"/>
    <col min="7960" max="7960" width="12.109375" style="6" customWidth="1"/>
    <col min="7961" max="7961" width="9.33203125" style="6" bestFit="1" customWidth="1"/>
    <col min="7962" max="7962" width="10" style="6" customWidth="1"/>
    <col min="7963" max="8192" width="9" style="6"/>
    <col min="8193" max="8193" width="6.109375" style="6" customWidth="1"/>
    <col min="8194" max="8194" width="13.88671875" style="6" customWidth="1"/>
    <col min="8195" max="8195" width="6.33203125" style="6" customWidth="1"/>
    <col min="8196" max="8196" width="9.88671875" style="6" customWidth="1"/>
    <col min="8197" max="8197" width="9.109375" style="6" customWidth="1"/>
    <col min="8198" max="8198" width="9.33203125" style="6" customWidth="1"/>
    <col min="8199" max="8199" width="10.109375" style="6" customWidth="1"/>
    <col min="8200" max="8201" width="9.5546875" style="6" customWidth="1"/>
    <col min="8202" max="8202" width="6.5546875" style="6" customWidth="1"/>
    <col min="8203" max="8203" width="9.88671875" style="6" customWidth="1"/>
    <col min="8204" max="8204" width="9.44140625" style="6" customWidth="1"/>
    <col min="8205" max="8208" width="7.88671875" style="6" customWidth="1"/>
    <col min="8209" max="8209" width="9.5546875" style="6" customWidth="1"/>
    <col min="8210" max="8213" width="8.5546875" style="6" customWidth="1"/>
    <col min="8214" max="8214" width="8" style="6" customWidth="1"/>
    <col min="8215" max="8215" width="7.88671875" style="6" customWidth="1"/>
    <col min="8216" max="8216" width="12.109375" style="6" customWidth="1"/>
    <col min="8217" max="8217" width="9.33203125" style="6" bestFit="1" customWidth="1"/>
    <col min="8218" max="8218" width="10" style="6" customWidth="1"/>
    <col min="8219" max="8448" width="9" style="6"/>
    <col min="8449" max="8449" width="6.109375" style="6" customWidth="1"/>
    <col min="8450" max="8450" width="13.88671875" style="6" customWidth="1"/>
    <col min="8451" max="8451" width="6.33203125" style="6" customWidth="1"/>
    <col min="8452" max="8452" width="9.88671875" style="6" customWidth="1"/>
    <col min="8453" max="8453" width="9.109375" style="6" customWidth="1"/>
    <col min="8454" max="8454" width="9.33203125" style="6" customWidth="1"/>
    <col min="8455" max="8455" width="10.109375" style="6" customWidth="1"/>
    <col min="8456" max="8457" width="9.5546875" style="6" customWidth="1"/>
    <col min="8458" max="8458" width="6.5546875" style="6" customWidth="1"/>
    <col min="8459" max="8459" width="9.88671875" style="6" customWidth="1"/>
    <col min="8460" max="8460" width="9.44140625" style="6" customWidth="1"/>
    <col min="8461" max="8464" width="7.88671875" style="6" customWidth="1"/>
    <col min="8465" max="8465" width="9.5546875" style="6" customWidth="1"/>
    <col min="8466" max="8469" width="8.5546875" style="6" customWidth="1"/>
    <col min="8470" max="8470" width="8" style="6" customWidth="1"/>
    <col min="8471" max="8471" width="7.88671875" style="6" customWidth="1"/>
    <col min="8472" max="8472" width="12.109375" style="6" customWidth="1"/>
    <col min="8473" max="8473" width="9.33203125" style="6" bestFit="1" customWidth="1"/>
    <col min="8474" max="8474" width="10" style="6" customWidth="1"/>
    <col min="8475" max="8704" width="9" style="6"/>
    <col min="8705" max="8705" width="6.109375" style="6" customWidth="1"/>
    <col min="8706" max="8706" width="13.88671875" style="6" customWidth="1"/>
    <col min="8707" max="8707" width="6.33203125" style="6" customWidth="1"/>
    <col min="8708" max="8708" width="9.88671875" style="6" customWidth="1"/>
    <col min="8709" max="8709" width="9.109375" style="6" customWidth="1"/>
    <col min="8710" max="8710" width="9.33203125" style="6" customWidth="1"/>
    <col min="8711" max="8711" width="10.109375" style="6" customWidth="1"/>
    <col min="8712" max="8713" width="9.5546875" style="6" customWidth="1"/>
    <col min="8714" max="8714" width="6.5546875" style="6" customWidth="1"/>
    <col min="8715" max="8715" width="9.88671875" style="6" customWidth="1"/>
    <col min="8716" max="8716" width="9.44140625" style="6" customWidth="1"/>
    <col min="8717" max="8720" width="7.88671875" style="6" customWidth="1"/>
    <col min="8721" max="8721" width="9.5546875" style="6" customWidth="1"/>
    <col min="8722" max="8725" width="8.5546875" style="6" customWidth="1"/>
    <col min="8726" max="8726" width="8" style="6" customWidth="1"/>
    <col min="8727" max="8727" width="7.88671875" style="6" customWidth="1"/>
    <col min="8728" max="8728" width="12.109375" style="6" customWidth="1"/>
    <col min="8729" max="8729" width="9.33203125" style="6" bestFit="1" customWidth="1"/>
    <col min="8730" max="8730" width="10" style="6" customWidth="1"/>
    <col min="8731" max="8960" width="9" style="6"/>
    <col min="8961" max="8961" width="6.109375" style="6" customWidth="1"/>
    <col min="8962" max="8962" width="13.88671875" style="6" customWidth="1"/>
    <col min="8963" max="8963" width="6.33203125" style="6" customWidth="1"/>
    <col min="8964" max="8964" width="9.88671875" style="6" customWidth="1"/>
    <col min="8965" max="8965" width="9.109375" style="6" customWidth="1"/>
    <col min="8966" max="8966" width="9.33203125" style="6" customWidth="1"/>
    <col min="8967" max="8967" width="10.109375" style="6" customWidth="1"/>
    <col min="8968" max="8969" width="9.5546875" style="6" customWidth="1"/>
    <col min="8970" max="8970" width="6.5546875" style="6" customWidth="1"/>
    <col min="8971" max="8971" width="9.88671875" style="6" customWidth="1"/>
    <col min="8972" max="8972" width="9.44140625" style="6" customWidth="1"/>
    <col min="8973" max="8976" width="7.88671875" style="6" customWidth="1"/>
    <col min="8977" max="8977" width="9.5546875" style="6" customWidth="1"/>
    <col min="8978" max="8981" width="8.5546875" style="6" customWidth="1"/>
    <col min="8982" max="8982" width="8" style="6" customWidth="1"/>
    <col min="8983" max="8983" width="7.88671875" style="6" customWidth="1"/>
    <col min="8984" max="8984" width="12.109375" style="6" customWidth="1"/>
    <col min="8985" max="8985" width="9.33203125" style="6" bestFit="1" customWidth="1"/>
    <col min="8986" max="8986" width="10" style="6" customWidth="1"/>
    <col min="8987" max="9216" width="9" style="6"/>
    <col min="9217" max="9217" width="6.109375" style="6" customWidth="1"/>
    <col min="9218" max="9218" width="13.88671875" style="6" customWidth="1"/>
    <col min="9219" max="9219" width="6.33203125" style="6" customWidth="1"/>
    <col min="9220" max="9220" width="9.88671875" style="6" customWidth="1"/>
    <col min="9221" max="9221" width="9.109375" style="6" customWidth="1"/>
    <col min="9222" max="9222" width="9.33203125" style="6" customWidth="1"/>
    <col min="9223" max="9223" width="10.109375" style="6" customWidth="1"/>
    <col min="9224" max="9225" width="9.5546875" style="6" customWidth="1"/>
    <col min="9226" max="9226" width="6.5546875" style="6" customWidth="1"/>
    <col min="9227" max="9227" width="9.88671875" style="6" customWidth="1"/>
    <col min="9228" max="9228" width="9.44140625" style="6" customWidth="1"/>
    <col min="9229" max="9232" width="7.88671875" style="6" customWidth="1"/>
    <col min="9233" max="9233" width="9.5546875" style="6" customWidth="1"/>
    <col min="9234" max="9237" width="8.5546875" style="6" customWidth="1"/>
    <col min="9238" max="9238" width="8" style="6" customWidth="1"/>
    <col min="9239" max="9239" width="7.88671875" style="6" customWidth="1"/>
    <col min="9240" max="9240" width="12.109375" style="6" customWidth="1"/>
    <col min="9241" max="9241" width="9.33203125" style="6" bestFit="1" customWidth="1"/>
    <col min="9242" max="9242" width="10" style="6" customWidth="1"/>
    <col min="9243" max="9472" width="9" style="6"/>
    <col min="9473" max="9473" width="6.109375" style="6" customWidth="1"/>
    <col min="9474" max="9474" width="13.88671875" style="6" customWidth="1"/>
    <col min="9475" max="9475" width="6.33203125" style="6" customWidth="1"/>
    <col min="9476" max="9476" width="9.88671875" style="6" customWidth="1"/>
    <col min="9477" max="9477" width="9.109375" style="6" customWidth="1"/>
    <col min="9478" max="9478" width="9.33203125" style="6" customWidth="1"/>
    <col min="9479" max="9479" width="10.109375" style="6" customWidth="1"/>
    <col min="9480" max="9481" width="9.5546875" style="6" customWidth="1"/>
    <col min="9482" max="9482" width="6.5546875" style="6" customWidth="1"/>
    <col min="9483" max="9483" width="9.88671875" style="6" customWidth="1"/>
    <col min="9484" max="9484" width="9.44140625" style="6" customWidth="1"/>
    <col min="9485" max="9488" width="7.88671875" style="6" customWidth="1"/>
    <col min="9489" max="9489" width="9.5546875" style="6" customWidth="1"/>
    <col min="9490" max="9493" width="8.5546875" style="6" customWidth="1"/>
    <col min="9494" max="9494" width="8" style="6" customWidth="1"/>
    <col min="9495" max="9495" width="7.88671875" style="6" customWidth="1"/>
    <col min="9496" max="9496" width="12.109375" style="6" customWidth="1"/>
    <col min="9497" max="9497" width="9.33203125" style="6" bestFit="1" customWidth="1"/>
    <col min="9498" max="9498" width="10" style="6" customWidth="1"/>
    <col min="9499" max="9728" width="9" style="6"/>
    <col min="9729" max="9729" width="6.109375" style="6" customWidth="1"/>
    <col min="9730" max="9730" width="13.88671875" style="6" customWidth="1"/>
    <col min="9731" max="9731" width="6.33203125" style="6" customWidth="1"/>
    <col min="9732" max="9732" width="9.88671875" style="6" customWidth="1"/>
    <col min="9733" max="9733" width="9.109375" style="6" customWidth="1"/>
    <col min="9734" max="9734" width="9.33203125" style="6" customWidth="1"/>
    <col min="9735" max="9735" width="10.109375" style="6" customWidth="1"/>
    <col min="9736" max="9737" width="9.5546875" style="6" customWidth="1"/>
    <col min="9738" max="9738" width="6.5546875" style="6" customWidth="1"/>
    <col min="9739" max="9739" width="9.88671875" style="6" customWidth="1"/>
    <col min="9740" max="9740" width="9.44140625" style="6" customWidth="1"/>
    <col min="9741" max="9744" width="7.88671875" style="6" customWidth="1"/>
    <col min="9745" max="9745" width="9.5546875" style="6" customWidth="1"/>
    <col min="9746" max="9749" width="8.5546875" style="6" customWidth="1"/>
    <col min="9750" max="9750" width="8" style="6" customWidth="1"/>
    <col min="9751" max="9751" width="7.88671875" style="6" customWidth="1"/>
    <col min="9752" max="9752" width="12.109375" style="6" customWidth="1"/>
    <col min="9753" max="9753" width="9.33203125" style="6" bestFit="1" customWidth="1"/>
    <col min="9754" max="9754" width="10" style="6" customWidth="1"/>
    <col min="9755" max="9984" width="9" style="6"/>
    <col min="9985" max="9985" width="6.109375" style="6" customWidth="1"/>
    <col min="9986" max="9986" width="13.88671875" style="6" customWidth="1"/>
    <col min="9987" max="9987" width="6.33203125" style="6" customWidth="1"/>
    <col min="9988" max="9988" width="9.88671875" style="6" customWidth="1"/>
    <col min="9989" max="9989" width="9.109375" style="6" customWidth="1"/>
    <col min="9990" max="9990" width="9.33203125" style="6" customWidth="1"/>
    <col min="9991" max="9991" width="10.109375" style="6" customWidth="1"/>
    <col min="9992" max="9993" width="9.5546875" style="6" customWidth="1"/>
    <col min="9994" max="9994" width="6.5546875" style="6" customWidth="1"/>
    <col min="9995" max="9995" width="9.88671875" style="6" customWidth="1"/>
    <col min="9996" max="9996" width="9.44140625" style="6" customWidth="1"/>
    <col min="9997" max="10000" width="7.88671875" style="6" customWidth="1"/>
    <col min="10001" max="10001" width="9.5546875" style="6" customWidth="1"/>
    <col min="10002" max="10005" width="8.5546875" style="6" customWidth="1"/>
    <col min="10006" max="10006" width="8" style="6" customWidth="1"/>
    <col min="10007" max="10007" width="7.88671875" style="6" customWidth="1"/>
    <col min="10008" max="10008" width="12.109375" style="6" customWidth="1"/>
    <col min="10009" max="10009" width="9.33203125" style="6" bestFit="1" customWidth="1"/>
    <col min="10010" max="10010" width="10" style="6" customWidth="1"/>
    <col min="10011" max="10240" width="9" style="6"/>
    <col min="10241" max="10241" width="6.109375" style="6" customWidth="1"/>
    <col min="10242" max="10242" width="13.88671875" style="6" customWidth="1"/>
    <col min="10243" max="10243" width="6.33203125" style="6" customWidth="1"/>
    <col min="10244" max="10244" width="9.88671875" style="6" customWidth="1"/>
    <col min="10245" max="10245" width="9.109375" style="6" customWidth="1"/>
    <col min="10246" max="10246" width="9.33203125" style="6" customWidth="1"/>
    <col min="10247" max="10247" width="10.109375" style="6" customWidth="1"/>
    <col min="10248" max="10249" width="9.5546875" style="6" customWidth="1"/>
    <col min="10250" max="10250" width="6.5546875" style="6" customWidth="1"/>
    <col min="10251" max="10251" width="9.88671875" style="6" customWidth="1"/>
    <col min="10252" max="10252" width="9.44140625" style="6" customWidth="1"/>
    <col min="10253" max="10256" width="7.88671875" style="6" customWidth="1"/>
    <col min="10257" max="10257" width="9.5546875" style="6" customWidth="1"/>
    <col min="10258" max="10261" width="8.5546875" style="6" customWidth="1"/>
    <col min="10262" max="10262" width="8" style="6" customWidth="1"/>
    <col min="10263" max="10263" width="7.88671875" style="6" customWidth="1"/>
    <col min="10264" max="10264" width="12.109375" style="6" customWidth="1"/>
    <col min="10265" max="10265" width="9.33203125" style="6" bestFit="1" customWidth="1"/>
    <col min="10266" max="10266" width="10" style="6" customWidth="1"/>
    <col min="10267" max="10496" width="9" style="6"/>
    <col min="10497" max="10497" width="6.109375" style="6" customWidth="1"/>
    <col min="10498" max="10498" width="13.88671875" style="6" customWidth="1"/>
    <col min="10499" max="10499" width="6.33203125" style="6" customWidth="1"/>
    <col min="10500" max="10500" width="9.88671875" style="6" customWidth="1"/>
    <col min="10501" max="10501" width="9.109375" style="6" customWidth="1"/>
    <col min="10502" max="10502" width="9.33203125" style="6" customWidth="1"/>
    <col min="10503" max="10503" width="10.109375" style="6" customWidth="1"/>
    <col min="10504" max="10505" width="9.5546875" style="6" customWidth="1"/>
    <col min="10506" max="10506" width="6.5546875" style="6" customWidth="1"/>
    <col min="10507" max="10507" width="9.88671875" style="6" customWidth="1"/>
    <col min="10508" max="10508" width="9.44140625" style="6" customWidth="1"/>
    <col min="10509" max="10512" width="7.88671875" style="6" customWidth="1"/>
    <col min="10513" max="10513" width="9.5546875" style="6" customWidth="1"/>
    <col min="10514" max="10517" width="8.5546875" style="6" customWidth="1"/>
    <col min="10518" max="10518" width="8" style="6" customWidth="1"/>
    <col min="10519" max="10519" width="7.88671875" style="6" customWidth="1"/>
    <col min="10520" max="10520" width="12.109375" style="6" customWidth="1"/>
    <col min="10521" max="10521" width="9.33203125" style="6" bestFit="1" customWidth="1"/>
    <col min="10522" max="10522" width="10" style="6" customWidth="1"/>
    <col min="10523" max="10752" width="9" style="6"/>
    <col min="10753" max="10753" width="6.109375" style="6" customWidth="1"/>
    <col min="10754" max="10754" width="13.88671875" style="6" customWidth="1"/>
    <col min="10755" max="10755" width="6.33203125" style="6" customWidth="1"/>
    <col min="10756" max="10756" width="9.88671875" style="6" customWidth="1"/>
    <col min="10757" max="10757" width="9.109375" style="6" customWidth="1"/>
    <col min="10758" max="10758" width="9.33203125" style="6" customWidth="1"/>
    <col min="10759" max="10759" width="10.109375" style="6" customWidth="1"/>
    <col min="10760" max="10761" width="9.5546875" style="6" customWidth="1"/>
    <col min="10762" max="10762" width="6.5546875" style="6" customWidth="1"/>
    <col min="10763" max="10763" width="9.88671875" style="6" customWidth="1"/>
    <col min="10764" max="10764" width="9.44140625" style="6" customWidth="1"/>
    <col min="10765" max="10768" width="7.88671875" style="6" customWidth="1"/>
    <col min="10769" max="10769" width="9.5546875" style="6" customWidth="1"/>
    <col min="10770" max="10773" width="8.5546875" style="6" customWidth="1"/>
    <col min="10774" max="10774" width="8" style="6" customWidth="1"/>
    <col min="10775" max="10775" width="7.88671875" style="6" customWidth="1"/>
    <col min="10776" max="10776" width="12.109375" style="6" customWidth="1"/>
    <col min="10777" max="10777" width="9.33203125" style="6" bestFit="1" customWidth="1"/>
    <col min="10778" max="10778" width="10" style="6" customWidth="1"/>
    <col min="10779" max="11008" width="9" style="6"/>
    <col min="11009" max="11009" width="6.109375" style="6" customWidth="1"/>
    <col min="11010" max="11010" width="13.88671875" style="6" customWidth="1"/>
    <col min="11011" max="11011" width="6.33203125" style="6" customWidth="1"/>
    <col min="11012" max="11012" width="9.88671875" style="6" customWidth="1"/>
    <col min="11013" max="11013" width="9.109375" style="6" customWidth="1"/>
    <col min="11014" max="11014" width="9.33203125" style="6" customWidth="1"/>
    <col min="11015" max="11015" width="10.109375" style="6" customWidth="1"/>
    <col min="11016" max="11017" width="9.5546875" style="6" customWidth="1"/>
    <col min="11018" max="11018" width="6.5546875" style="6" customWidth="1"/>
    <col min="11019" max="11019" width="9.88671875" style="6" customWidth="1"/>
    <col min="11020" max="11020" width="9.44140625" style="6" customWidth="1"/>
    <col min="11021" max="11024" width="7.88671875" style="6" customWidth="1"/>
    <col min="11025" max="11025" width="9.5546875" style="6" customWidth="1"/>
    <col min="11026" max="11029" width="8.5546875" style="6" customWidth="1"/>
    <col min="11030" max="11030" width="8" style="6" customWidth="1"/>
    <col min="11031" max="11031" width="7.88671875" style="6" customWidth="1"/>
    <col min="11032" max="11032" width="12.109375" style="6" customWidth="1"/>
    <col min="11033" max="11033" width="9.33203125" style="6" bestFit="1" customWidth="1"/>
    <col min="11034" max="11034" width="10" style="6" customWidth="1"/>
    <col min="11035" max="11264" width="9" style="6"/>
    <col min="11265" max="11265" width="6.109375" style="6" customWidth="1"/>
    <col min="11266" max="11266" width="13.88671875" style="6" customWidth="1"/>
    <col min="11267" max="11267" width="6.33203125" style="6" customWidth="1"/>
    <col min="11268" max="11268" width="9.88671875" style="6" customWidth="1"/>
    <col min="11269" max="11269" width="9.109375" style="6" customWidth="1"/>
    <col min="11270" max="11270" width="9.33203125" style="6" customWidth="1"/>
    <col min="11271" max="11271" width="10.109375" style="6" customWidth="1"/>
    <col min="11272" max="11273" width="9.5546875" style="6" customWidth="1"/>
    <col min="11274" max="11274" width="6.5546875" style="6" customWidth="1"/>
    <col min="11275" max="11275" width="9.88671875" style="6" customWidth="1"/>
    <col min="11276" max="11276" width="9.44140625" style="6" customWidth="1"/>
    <col min="11277" max="11280" width="7.88671875" style="6" customWidth="1"/>
    <col min="11281" max="11281" width="9.5546875" style="6" customWidth="1"/>
    <col min="11282" max="11285" width="8.5546875" style="6" customWidth="1"/>
    <col min="11286" max="11286" width="8" style="6" customWidth="1"/>
    <col min="11287" max="11287" width="7.88671875" style="6" customWidth="1"/>
    <col min="11288" max="11288" width="12.109375" style="6" customWidth="1"/>
    <col min="11289" max="11289" width="9.33203125" style="6" bestFit="1" customWidth="1"/>
    <col min="11290" max="11290" width="10" style="6" customWidth="1"/>
    <col min="11291" max="11520" width="9" style="6"/>
    <col min="11521" max="11521" width="6.109375" style="6" customWidth="1"/>
    <col min="11522" max="11522" width="13.88671875" style="6" customWidth="1"/>
    <col min="11523" max="11523" width="6.33203125" style="6" customWidth="1"/>
    <col min="11524" max="11524" width="9.88671875" style="6" customWidth="1"/>
    <col min="11525" max="11525" width="9.109375" style="6" customWidth="1"/>
    <col min="11526" max="11526" width="9.33203125" style="6" customWidth="1"/>
    <col min="11527" max="11527" width="10.109375" style="6" customWidth="1"/>
    <col min="11528" max="11529" width="9.5546875" style="6" customWidth="1"/>
    <col min="11530" max="11530" width="6.5546875" style="6" customWidth="1"/>
    <col min="11531" max="11531" width="9.88671875" style="6" customWidth="1"/>
    <col min="11532" max="11532" width="9.44140625" style="6" customWidth="1"/>
    <col min="11533" max="11536" width="7.88671875" style="6" customWidth="1"/>
    <col min="11537" max="11537" width="9.5546875" style="6" customWidth="1"/>
    <col min="11538" max="11541" width="8.5546875" style="6" customWidth="1"/>
    <col min="11542" max="11542" width="8" style="6" customWidth="1"/>
    <col min="11543" max="11543" width="7.88671875" style="6" customWidth="1"/>
    <col min="11544" max="11544" width="12.109375" style="6" customWidth="1"/>
    <col min="11545" max="11545" width="9.33203125" style="6" bestFit="1" customWidth="1"/>
    <col min="11546" max="11546" width="10" style="6" customWidth="1"/>
    <col min="11547" max="11776" width="9" style="6"/>
    <col min="11777" max="11777" width="6.109375" style="6" customWidth="1"/>
    <col min="11778" max="11778" width="13.88671875" style="6" customWidth="1"/>
    <col min="11779" max="11779" width="6.33203125" style="6" customWidth="1"/>
    <col min="11780" max="11780" width="9.88671875" style="6" customWidth="1"/>
    <col min="11781" max="11781" width="9.109375" style="6" customWidth="1"/>
    <col min="11782" max="11782" width="9.33203125" style="6" customWidth="1"/>
    <col min="11783" max="11783" width="10.109375" style="6" customWidth="1"/>
    <col min="11784" max="11785" width="9.5546875" style="6" customWidth="1"/>
    <col min="11786" max="11786" width="6.5546875" style="6" customWidth="1"/>
    <col min="11787" max="11787" width="9.88671875" style="6" customWidth="1"/>
    <col min="11788" max="11788" width="9.44140625" style="6" customWidth="1"/>
    <col min="11789" max="11792" width="7.88671875" style="6" customWidth="1"/>
    <col min="11793" max="11793" width="9.5546875" style="6" customWidth="1"/>
    <col min="11794" max="11797" width="8.5546875" style="6" customWidth="1"/>
    <col min="11798" max="11798" width="8" style="6" customWidth="1"/>
    <col min="11799" max="11799" width="7.88671875" style="6" customWidth="1"/>
    <col min="11800" max="11800" width="12.109375" style="6" customWidth="1"/>
    <col min="11801" max="11801" width="9.33203125" style="6" bestFit="1" customWidth="1"/>
    <col min="11802" max="11802" width="10" style="6" customWidth="1"/>
    <col min="11803" max="12032" width="9" style="6"/>
    <col min="12033" max="12033" width="6.109375" style="6" customWidth="1"/>
    <col min="12034" max="12034" width="13.88671875" style="6" customWidth="1"/>
    <col min="12035" max="12035" width="6.33203125" style="6" customWidth="1"/>
    <col min="12036" max="12036" width="9.88671875" style="6" customWidth="1"/>
    <col min="12037" max="12037" width="9.109375" style="6" customWidth="1"/>
    <col min="12038" max="12038" width="9.33203125" style="6" customWidth="1"/>
    <col min="12039" max="12039" width="10.109375" style="6" customWidth="1"/>
    <col min="12040" max="12041" width="9.5546875" style="6" customWidth="1"/>
    <col min="12042" max="12042" width="6.5546875" style="6" customWidth="1"/>
    <col min="12043" max="12043" width="9.88671875" style="6" customWidth="1"/>
    <col min="12044" max="12044" width="9.44140625" style="6" customWidth="1"/>
    <col min="12045" max="12048" width="7.88671875" style="6" customWidth="1"/>
    <col min="12049" max="12049" width="9.5546875" style="6" customWidth="1"/>
    <col min="12050" max="12053" width="8.5546875" style="6" customWidth="1"/>
    <col min="12054" max="12054" width="8" style="6" customWidth="1"/>
    <col min="12055" max="12055" width="7.88671875" style="6" customWidth="1"/>
    <col min="12056" max="12056" width="12.109375" style="6" customWidth="1"/>
    <col min="12057" max="12057" width="9.33203125" style="6" bestFit="1" customWidth="1"/>
    <col min="12058" max="12058" width="10" style="6" customWidth="1"/>
    <col min="12059" max="12288" width="9" style="6"/>
    <col min="12289" max="12289" width="6.109375" style="6" customWidth="1"/>
    <col min="12290" max="12290" width="13.88671875" style="6" customWidth="1"/>
    <col min="12291" max="12291" width="6.33203125" style="6" customWidth="1"/>
    <col min="12292" max="12292" width="9.88671875" style="6" customWidth="1"/>
    <col min="12293" max="12293" width="9.109375" style="6" customWidth="1"/>
    <col min="12294" max="12294" width="9.33203125" style="6" customWidth="1"/>
    <col min="12295" max="12295" width="10.109375" style="6" customWidth="1"/>
    <col min="12296" max="12297" width="9.5546875" style="6" customWidth="1"/>
    <col min="12298" max="12298" width="6.5546875" style="6" customWidth="1"/>
    <col min="12299" max="12299" width="9.88671875" style="6" customWidth="1"/>
    <col min="12300" max="12300" width="9.44140625" style="6" customWidth="1"/>
    <col min="12301" max="12304" width="7.88671875" style="6" customWidth="1"/>
    <col min="12305" max="12305" width="9.5546875" style="6" customWidth="1"/>
    <col min="12306" max="12309" width="8.5546875" style="6" customWidth="1"/>
    <col min="12310" max="12310" width="8" style="6" customWidth="1"/>
    <col min="12311" max="12311" width="7.88671875" style="6" customWidth="1"/>
    <col min="12312" max="12312" width="12.109375" style="6" customWidth="1"/>
    <col min="12313" max="12313" width="9.33203125" style="6" bestFit="1" customWidth="1"/>
    <col min="12314" max="12314" width="10" style="6" customWidth="1"/>
    <col min="12315" max="12544" width="9" style="6"/>
    <col min="12545" max="12545" width="6.109375" style="6" customWidth="1"/>
    <col min="12546" max="12546" width="13.88671875" style="6" customWidth="1"/>
    <col min="12547" max="12547" width="6.33203125" style="6" customWidth="1"/>
    <col min="12548" max="12548" width="9.88671875" style="6" customWidth="1"/>
    <col min="12549" max="12549" width="9.109375" style="6" customWidth="1"/>
    <col min="12550" max="12550" width="9.33203125" style="6" customWidth="1"/>
    <col min="12551" max="12551" width="10.109375" style="6" customWidth="1"/>
    <col min="12552" max="12553" width="9.5546875" style="6" customWidth="1"/>
    <col min="12554" max="12554" width="6.5546875" style="6" customWidth="1"/>
    <col min="12555" max="12555" width="9.88671875" style="6" customWidth="1"/>
    <col min="12556" max="12556" width="9.44140625" style="6" customWidth="1"/>
    <col min="12557" max="12560" width="7.88671875" style="6" customWidth="1"/>
    <col min="12561" max="12561" width="9.5546875" style="6" customWidth="1"/>
    <col min="12562" max="12565" width="8.5546875" style="6" customWidth="1"/>
    <col min="12566" max="12566" width="8" style="6" customWidth="1"/>
    <col min="12567" max="12567" width="7.88671875" style="6" customWidth="1"/>
    <col min="12568" max="12568" width="12.109375" style="6" customWidth="1"/>
    <col min="12569" max="12569" width="9.33203125" style="6" bestFit="1" customWidth="1"/>
    <col min="12570" max="12570" width="10" style="6" customWidth="1"/>
    <col min="12571" max="12800" width="9" style="6"/>
    <col min="12801" max="12801" width="6.109375" style="6" customWidth="1"/>
    <col min="12802" max="12802" width="13.88671875" style="6" customWidth="1"/>
    <col min="12803" max="12803" width="6.33203125" style="6" customWidth="1"/>
    <col min="12804" max="12804" width="9.88671875" style="6" customWidth="1"/>
    <col min="12805" max="12805" width="9.109375" style="6" customWidth="1"/>
    <col min="12806" max="12806" width="9.33203125" style="6" customWidth="1"/>
    <col min="12807" max="12807" width="10.109375" style="6" customWidth="1"/>
    <col min="12808" max="12809" width="9.5546875" style="6" customWidth="1"/>
    <col min="12810" max="12810" width="6.5546875" style="6" customWidth="1"/>
    <col min="12811" max="12811" width="9.88671875" style="6" customWidth="1"/>
    <col min="12812" max="12812" width="9.44140625" style="6" customWidth="1"/>
    <col min="12813" max="12816" width="7.88671875" style="6" customWidth="1"/>
    <col min="12817" max="12817" width="9.5546875" style="6" customWidth="1"/>
    <col min="12818" max="12821" width="8.5546875" style="6" customWidth="1"/>
    <col min="12822" max="12822" width="8" style="6" customWidth="1"/>
    <col min="12823" max="12823" width="7.88671875" style="6" customWidth="1"/>
    <col min="12824" max="12824" width="12.109375" style="6" customWidth="1"/>
    <col min="12825" max="12825" width="9.33203125" style="6" bestFit="1" customWidth="1"/>
    <col min="12826" max="12826" width="10" style="6" customWidth="1"/>
    <col min="12827" max="13056" width="9" style="6"/>
    <col min="13057" max="13057" width="6.109375" style="6" customWidth="1"/>
    <col min="13058" max="13058" width="13.88671875" style="6" customWidth="1"/>
    <col min="13059" max="13059" width="6.33203125" style="6" customWidth="1"/>
    <col min="13060" max="13060" width="9.88671875" style="6" customWidth="1"/>
    <col min="13061" max="13061" width="9.109375" style="6" customWidth="1"/>
    <col min="13062" max="13062" width="9.33203125" style="6" customWidth="1"/>
    <col min="13063" max="13063" width="10.109375" style="6" customWidth="1"/>
    <col min="13064" max="13065" width="9.5546875" style="6" customWidth="1"/>
    <col min="13066" max="13066" width="6.5546875" style="6" customWidth="1"/>
    <col min="13067" max="13067" width="9.88671875" style="6" customWidth="1"/>
    <col min="13068" max="13068" width="9.44140625" style="6" customWidth="1"/>
    <col min="13069" max="13072" width="7.88671875" style="6" customWidth="1"/>
    <col min="13073" max="13073" width="9.5546875" style="6" customWidth="1"/>
    <col min="13074" max="13077" width="8.5546875" style="6" customWidth="1"/>
    <col min="13078" max="13078" width="8" style="6" customWidth="1"/>
    <col min="13079" max="13079" width="7.88671875" style="6" customWidth="1"/>
    <col min="13080" max="13080" width="12.109375" style="6" customWidth="1"/>
    <col min="13081" max="13081" width="9.33203125" style="6" bestFit="1" customWidth="1"/>
    <col min="13082" max="13082" width="10" style="6" customWidth="1"/>
    <col min="13083" max="13312" width="9" style="6"/>
    <col min="13313" max="13313" width="6.109375" style="6" customWidth="1"/>
    <col min="13314" max="13314" width="13.88671875" style="6" customWidth="1"/>
    <col min="13315" max="13315" width="6.33203125" style="6" customWidth="1"/>
    <col min="13316" max="13316" width="9.88671875" style="6" customWidth="1"/>
    <col min="13317" max="13317" width="9.109375" style="6" customWidth="1"/>
    <col min="13318" max="13318" width="9.33203125" style="6" customWidth="1"/>
    <col min="13319" max="13319" width="10.109375" style="6" customWidth="1"/>
    <col min="13320" max="13321" width="9.5546875" style="6" customWidth="1"/>
    <col min="13322" max="13322" width="6.5546875" style="6" customWidth="1"/>
    <col min="13323" max="13323" width="9.88671875" style="6" customWidth="1"/>
    <col min="13324" max="13324" width="9.44140625" style="6" customWidth="1"/>
    <col min="13325" max="13328" width="7.88671875" style="6" customWidth="1"/>
    <col min="13329" max="13329" width="9.5546875" style="6" customWidth="1"/>
    <col min="13330" max="13333" width="8.5546875" style="6" customWidth="1"/>
    <col min="13334" max="13334" width="8" style="6" customWidth="1"/>
    <col min="13335" max="13335" width="7.88671875" style="6" customWidth="1"/>
    <col min="13336" max="13336" width="12.109375" style="6" customWidth="1"/>
    <col min="13337" max="13337" width="9.33203125" style="6" bestFit="1" customWidth="1"/>
    <col min="13338" max="13338" width="10" style="6" customWidth="1"/>
    <col min="13339" max="13568" width="9" style="6"/>
    <col min="13569" max="13569" width="6.109375" style="6" customWidth="1"/>
    <col min="13570" max="13570" width="13.88671875" style="6" customWidth="1"/>
    <col min="13571" max="13571" width="6.33203125" style="6" customWidth="1"/>
    <col min="13572" max="13572" width="9.88671875" style="6" customWidth="1"/>
    <col min="13573" max="13573" width="9.109375" style="6" customWidth="1"/>
    <col min="13574" max="13574" width="9.33203125" style="6" customWidth="1"/>
    <col min="13575" max="13575" width="10.109375" style="6" customWidth="1"/>
    <col min="13576" max="13577" width="9.5546875" style="6" customWidth="1"/>
    <col min="13578" max="13578" width="6.5546875" style="6" customWidth="1"/>
    <col min="13579" max="13579" width="9.88671875" style="6" customWidth="1"/>
    <col min="13580" max="13580" width="9.44140625" style="6" customWidth="1"/>
    <col min="13581" max="13584" width="7.88671875" style="6" customWidth="1"/>
    <col min="13585" max="13585" width="9.5546875" style="6" customWidth="1"/>
    <col min="13586" max="13589" width="8.5546875" style="6" customWidth="1"/>
    <col min="13590" max="13590" width="8" style="6" customWidth="1"/>
    <col min="13591" max="13591" width="7.88671875" style="6" customWidth="1"/>
    <col min="13592" max="13592" width="12.109375" style="6" customWidth="1"/>
    <col min="13593" max="13593" width="9.33203125" style="6" bestFit="1" customWidth="1"/>
    <col min="13594" max="13594" width="10" style="6" customWidth="1"/>
    <col min="13595" max="13824" width="9" style="6"/>
    <col min="13825" max="13825" width="6.109375" style="6" customWidth="1"/>
    <col min="13826" max="13826" width="13.88671875" style="6" customWidth="1"/>
    <col min="13827" max="13827" width="6.33203125" style="6" customWidth="1"/>
    <col min="13828" max="13828" width="9.88671875" style="6" customWidth="1"/>
    <col min="13829" max="13829" width="9.109375" style="6" customWidth="1"/>
    <col min="13830" max="13830" width="9.33203125" style="6" customWidth="1"/>
    <col min="13831" max="13831" width="10.109375" style="6" customWidth="1"/>
    <col min="13832" max="13833" width="9.5546875" style="6" customWidth="1"/>
    <col min="13834" max="13834" width="6.5546875" style="6" customWidth="1"/>
    <col min="13835" max="13835" width="9.88671875" style="6" customWidth="1"/>
    <col min="13836" max="13836" width="9.44140625" style="6" customWidth="1"/>
    <col min="13837" max="13840" width="7.88671875" style="6" customWidth="1"/>
    <col min="13841" max="13841" width="9.5546875" style="6" customWidth="1"/>
    <col min="13842" max="13845" width="8.5546875" style="6" customWidth="1"/>
    <col min="13846" max="13846" width="8" style="6" customWidth="1"/>
    <col min="13847" max="13847" width="7.88671875" style="6" customWidth="1"/>
    <col min="13848" max="13848" width="12.109375" style="6" customWidth="1"/>
    <col min="13849" max="13849" width="9.33203125" style="6" bestFit="1" customWidth="1"/>
    <col min="13850" max="13850" width="10" style="6" customWidth="1"/>
    <col min="13851" max="14080" width="9" style="6"/>
    <col min="14081" max="14081" width="6.109375" style="6" customWidth="1"/>
    <col min="14082" max="14082" width="13.88671875" style="6" customWidth="1"/>
    <col min="14083" max="14083" width="6.33203125" style="6" customWidth="1"/>
    <col min="14084" max="14084" width="9.88671875" style="6" customWidth="1"/>
    <col min="14085" max="14085" width="9.109375" style="6" customWidth="1"/>
    <col min="14086" max="14086" width="9.33203125" style="6" customWidth="1"/>
    <col min="14087" max="14087" width="10.109375" style="6" customWidth="1"/>
    <col min="14088" max="14089" width="9.5546875" style="6" customWidth="1"/>
    <col min="14090" max="14090" width="6.5546875" style="6" customWidth="1"/>
    <col min="14091" max="14091" width="9.88671875" style="6" customWidth="1"/>
    <col min="14092" max="14092" width="9.44140625" style="6" customWidth="1"/>
    <col min="14093" max="14096" width="7.88671875" style="6" customWidth="1"/>
    <col min="14097" max="14097" width="9.5546875" style="6" customWidth="1"/>
    <col min="14098" max="14101" width="8.5546875" style="6" customWidth="1"/>
    <col min="14102" max="14102" width="8" style="6" customWidth="1"/>
    <col min="14103" max="14103" width="7.88671875" style="6" customWidth="1"/>
    <col min="14104" max="14104" width="12.109375" style="6" customWidth="1"/>
    <col min="14105" max="14105" width="9.33203125" style="6" bestFit="1" customWidth="1"/>
    <col min="14106" max="14106" width="10" style="6" customWidth="1"/>
    <col min="14107" max="14336" width="9" style="6"/>
    <col min="14337" max="14337" width="6.109375" style="6" customWidth="1"/>
    <col min="14338" max="14338" width="13.88671875" style="6" customWidth="1"/>
    <col min="14339" max="14339" width="6.33203125" style="6" customWidth="1"/>
    <col min="14340" max="14340" width="9.88671875" style="6" customWidth="1"/>
    <col min="14341" max="14341" width="9.109375" style="6" customWidth="1"/>
    <col min="14342" max="14342" width="9.33203125" style="6" customWidth="1"/>
    <col min="14343" max="14343" width="10.109375" style="6" customWidth="1"/>
    <col min="14344" max="14345" width="9.5546875" style="6" customWidth="1"/>
    <col min="14346" max="14346" width="6.5546875" style="6" customWidth="1"/>
    <col min="14347" max="14347" width="9.88671875" style="6" customWidth="1"/>
    <col min="14348" max="14348" width="9.44140625" style="6" customWidth="1"/>
    <col min="14349" max="14352" width="7.88671875" style="6" customWidth="1"/>
    <col min="14353" max="14353" width="9.5546875" style="6" customWidth="1"/>
    <col min="14354" max="14357" width="8.5546875" style="6" customWidth="1"/>
    <col min="14358" max="14358" width="8" style="6" customWidth="1"/>
    <col min="14359" max="14359" width="7.88671875" style="6" customWidth="1"/>
    <col min="14360" max="14360" width="12.109375" style="6" customWidth="1"/>
    <col min="14361" max="14361" width="9.33203125" style="6" bestFit="1" customWidth="1"/>
    <col min="14362" max="14362" width="10" style="6" customWidth="1"/>
    <col min="14363" max="14592" width="9" style="6"/>
    <col min="14593" max="14593" width="6.109375" style="6" customWidth="1"/>
    <col min="14594" max="14594" width="13.88671875" style="6" customWidth="1"/>
    <col min="14595" max="14595" width="6.33203125" style="6" customWidth="1"/>
    <col min="14596" max="14596" width="9.88671875" style="6" customWidth="1"/>
    <col min="14597" max="14597" width="9.109375" style="6" customWidth="1"/>
    <col min="14598" max="14598" width="9.33203125" style="6" customWidth="1"/>
    <col min="14599" max="14599" width="10.109375" style="6" customWidth="1"/>
    <col min="14600" max="14601" width="9.5546875" style="6" customWidth="1"/>
    <col min="14602" max="14602" width="6.5546875" style="6" customWidth="1"/>
    <col min="14603" max="14603" width="9.88671875" style="6" customWidth="1"/>
    <col min="14604" max="14604" width="9.44140625" style="6" customWidth="1"/>
    <col min="14605" max="14608" width="7.88671875" style="6" customWidth="1"/>
    <col min="14609" max="14609" width="9.5546875" style="6" customWidth="1"/>
    <col min="14610" max="14613" width="8.5546875" style="6" customWidth="1"/>
    <col min="14614" max="14614" width="8" style="6" customWidth="1"/>
    <col min="14615" max="14615" width="7.88671875" style="6" customWidth="1"/>
    <col min="14616" max="14616" width="12.109375" style="6" customWidth="1"/>
    <col min="14617" max="14617" width="9.33203125" style="6" bestFit="1" customWidth="1"/>
    <col min="14618" max="14618" width="10" style="6" customWidth="1"/>
    <col min="14619" max="14848" width="9" style="6"/>
    <col min="14849" max="14849" width="6.109375" style="6" customWidth="1"/>
    <col min="14850" max="14850" width="13.88671875" style="6" customWidth="1"/>
    <col min="14851" max="14851" width="6.33203125" style="6" customWidth="1"/>
    <col min="14852" max="14852" width="9.88671875" style="6" customWidth="1"/>
    <col min="14853" max="14853" width="9.109375" style="6" customWidth="1"/>
    <col min="14854" max="14854" width="9.33203125" style="6" customWidth="1"/>
    <col min="14855" max="14855" width="10.109375" style="6" customWidth="1"/>
    <col min="14856" max="14857" width="9.5546875" style="6" customWidth="1"/>
    <col min="14858" max="14858" width="6.5546875" style="6" customWidth="1"/>
    <col min="14859" max="14859" width="9.88671875" style="6" customWidth="1"/>
    <col min="14860" max="14860" width="9.44140625" style="6" customWidth="1"/>
    <col min="14861" max="14864" width="7.88671875" style="6" customWidth="1"/>
    <col min="14865" max="14865" width="9.5546875" style="6" customWidth="1"/>
    <col min="14866" max="14869" width="8.5546875" style="6" customWidth="1"/>
    <col min="14870" max="14870" width="8" style="6" customWidth="1"/>
    <col min="14871" max="14871" width="7.88671875" style="6" customWidth="1"/>
    <col min="14872" max="14872" width="12.109375" style="6" customWidth="1"/>
    <col min="14873" max="14873" width="9.33203125" style="6" bestFit="1" customWidth="1"/>
    <col min="14874" max="14874" width="10" style="6" customWidth="1"/>
    <col min="14875" max="15104" width="9" style="6"/>
    <col min="15105" max="15105" width="6.109375" style="6" customWidth="1"/>
    <col min="15106" max="15106" width="13.88671875" style="6" customWidth="1"/>
    <col min="15107" max="15107" width="6.33203125" style="6" customWidth="1"/>
    <col min="15108" max="15108" width="9.88671875" style="6" customWidth="1"/>
    <col min="15109" max="15109" width="9.109375" style="6" customWidth="1"/>
    <col min="15110" max="15110" width="9.33203125" style="6" customWidth="1"/>
    <col min="15111" max="15111" width="10.109375" style="6" customWidth="1"/>
    <col min="15112" max="15113" width="9.5546875" style="6" customWidth="1"/>
    <col min="15114" max="15114" width="6.5546875" style="6" customWidth="1"/>
    <col min="15115" max="15115" width="9.88671875" style="6" customWidth="1"/>
    <col min="15116" max="15116" width="9.44140625" style="6" customWidth="1"/>
    <col min="15117" max="15120" width="7.88671875" style="6" customWidth="1"/>
    <col min="15121" max="15121" width="9.5546875" style="6" customWidth="1"/>
    <col min="15122" max="15125" width="8.5546875" style="6" customWidth="1"/>
    <col min="15126" max="15126" width="8" style="6" customWidth="1"/>
    <col min="15127" max="15127" width="7.88671875" style="6" customWidth="1"/>
    <col min="15128" max="15128" width="12.109375" style="6" customWidth="1"/>
    <col min="15129" max="15129" width="9.33203125" style="6" bestFit="1" customWidth="1"/>
    <col min="15130" max="15130" width="10" style="6" customWidth="1"/>
    <col min="15131" max="15360" width="9" style="6"/>
    <col min="15361" max="15361" width="6.109375" style="6" customWidth="1"/>
    <col min="15362" max="15362" width="13.88671875" style="6" customWidth="1"/>
    <col min="15363" max="15363" width="6.33203125" style="6" customWidth="1"/>
    <col min="15364" max="15364" width="9.88671875" style="6" customWidth="1"/>
    <col min="15365" max="15365" width="9.109375" style="6" customWidth="1"/>
    <col min="15366" max="15366" width="9.33203125" style="6" customWidth="1"/>
    <col min="15367" max="15367" width="10.109375" style="6" customWidth="1"/>
    <col min="15368" max="15369" width="9.5546875" style="6" customWidth="1"/>
    <col min="15370" max="15370" width="6.5546875" style="6" customWidth="1"/>
    <col min="15371" max="15371" width="9.88671875" style="6" customWidth="1"/>
    <col min="15372" max="15372" width="9.44140625" style="6" customWidth="1"/>
    <col min="15373" max="15376" width="7.88671875" style="6" customWidth="1"/>
    <col min="15377" max="15377" width="9.5546875" style="6" customWidth="1"/>
    <col min="15378" max="15381" width="8.5546875" style="6" customWidth="1"/>
    <col min="15382" max="15382" width="8" style="6" customWidth="1"/>
    <col min="15383" max="15383" width="7.88671875" style="6" customWidth="1"/>
    <col min="15384" max="15384" width="12.109375" style="6" customWidth="1"/>
    <col min="15385" max="15385" width="9.33203125" style="6" bestFit="1" customWidth="1"/>
    <col min="15386" max="15386" width="10" style="6" customWidth="1"/>
    <col min="15387" max="15616" width="9" style="6"/>
    <col min="15617" max="15617" width="6.109375" style="6" customWidth="1"/>
    <col min="15618" max="15618" width="13.88671875" style="6" customWidth="1"/>
    <col min="15619" max="15619" width="6.33203125" style="6" customWidth="1"/>
    <col min="15620" max="15620" width="9.88671875" style="6" customWidth="1"/>
    <col min="15621" max="15621" width="9.109375" style="6" customWidth="1"/>
    <col min="15622" max="15622" width="9.33203125" style="6" customWidth="1"/>
    <col min="15623" max="15623" width="10.109375" style="6" customWidth="1"/>
    <col min="15624" max="15625" width="9.5546875" style="6" customWidth="1"/>
    <col min="15626" max="15626" width="6.5546875" style="6" customWidth="1"/>
    <col min="15627" max="15627" width="9.88671875" style="6" customWidth="1"/>
    <col min="15628" max="15628" width="9.44140625" style="6" customWidth="1"/>
    <col min="15629" max="15632" width="7.88671875" style="6" customWidth="1"/>
    <col min="15633" max="15633" width="9.5546875" style="6" customWidth="1"/>
    <col min="15634" max="15637" width="8.5546875" style="6" customWidth="1"/>
    <col min="15638" max="15638" width="8" style="6" customWidth="1"/>
    <col min="15639" max="15639" width="7.88671875" style="6" customWidth="1"/>
    <col min="15640" max="15640" width="12.109375" style="6" customWidth="1"/>
    <col min="15641" max="15641" width="9.33203125" style="6" bestFit="1" customWidth="1"/>
    <col min="15642" max="15642" width="10" style="6" customWidth="1"/>
    <col min="15643" max="15872" width="9" style="6"/>
    <col min="15873" max="15873" width="6.109375" style="6" customWidth="1"/>
    <col min="15874" max="15874" width="13.88671875" style="6" customWidth="1"/>
    <col min="15875" max="15875" width="6.33203125" style="6" customWidth="1"/>
    <col min="15876" max="15876" width="9.88671875" style="6" customWidth="1"/>
    <col min="15877" max="15877" width="9.109375" style="6" customWidth="1"/>
    <col min="15878" max="15878" width="9.33203125" style="6" customWidth="1"/>
    <col min="15879" max="15879" width="10.109375" style="6" customWidth="1"/>
    <col min="15880" max="15881" width="9.5546875" style="6" customWidth="1"/>
    <col min="15882" max="15882" width="6.5546875" style="6" customWidth="1"/>
    <col min="15883" max="15883" width="9.88671875" style="6" customWidth="1"/>
    <col min="15884" max="15884" width="9.44140625" style="6" customWidth="1"/>
    <col min="15885" max="15888" width="7.88671875" style="6" customWidth="1"/>
    <col min="15889" max="15889" width="9.5546875" style="6" customWidth="1"/>
    <col min="15890" max="15893" width="8.5546875" style="6" customWidth="1"/>
    <col min="15894" max="15894" width="8" style="6" customWidth="1"/>
    <col min="15895" max="15895" width="7.88671875" style="6" customWidth="1"/>
    <col min="15896" max="15896" width="12.109375" style="6" customWidth="1"/>
    <col min="15897" max="15897" width="9.33203125" style="6" bestFit="1" customWidth="1"/>
    <col min="15898" max="15898" width="10" style="6" customWidth="1"/>
    <col min="15899" max="16128" width="9" style="6"/>
    <col min="16129" max="16129" width="6.109375" style="6" customWidth="1"/>
    <col min="16130" max="16130" width="13.88671875" style="6" customWidth="1"/>
    <col min="16131" max="16131" width="6.33203125" style="6" customWidth="1"/>
    <col min="16132" max="16132" width="9.88671875" style="6" customWidth="1"/>
    <col min="16133" max="16133" width="9.109375" style="6" customWidth="1"/>
    <col min="16134" max="16134" width="9.33203125" style="6" customWidth="1"/>
    <col min="16135" max="16135" width="10.109375" style="6" customWidth="1"/>
    <col min="16136" max="16137" width="9.5546875" style="6" customWidth="1"/>
    <col min="16138" max="16138" width="6.5546875" style="6" customWidth="1"/>
    <col min="16139" max="16139" width="9.88671875" style="6" customWidth="1"/>
    <col min="16140" max="16140" width="9.44140625" style="6" customWidth="1"/>
    <col min="16141" max="16144" width="7.88671875" style="6" customWidth="1"/>
    <col min="16145" max="16145" width="9.5546875" style="6" customWidth="1"/>
    <col min="16146" max="16149" width="8.5546875" style="6" customWidth="1"/>
    <col min="16150" max="16150" width="8" style="6" customWidth="1"/>
    <col min="16151" max="16151" width="7.88671875" style="6" customWidth="1"/>
    <col min="16152" max="16152" width="12.109375" style="6" customWidth="1"/>
    <col min="16153" max="16153" width="9.33203125" style="6" bestFit="1" customWidth="1"/>
    <col min="16154" max="16154" width="10" style="6" customWidth="1"/>
    <col min="16155" max="16384" width="9" style="6"/>
  </cols>
  <sheetData>
    <row r="1" spans="1:255">
      <c r="A1" s="98"/>
      <c r="B1" s="98"/>
      <c r="C1" s="98"/>
      <c r="D1" s="98"/>
      <c r="E1" s="98"/>
      <c r="F1" s="98"/>
      <c r="G1" s="1"/>
      <c r="H1" s="1"/>
      <c r="I1" s="1"/>
      <c r="J1" s="2"/>
      <c r="V1" s="5"/>
      <c r="W1" s="5"/>
      <c r="X1" s="1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ht="17.25" customHeight="1">
      <c r="A2" s="98"/>
      <c r="B2" s="98"/>
      <c r="C2" s="98"/>
      <c r="D2" s="98"/>
      <c r="E2" s="98"/>
      <c r="F2" s="98"/>
      <c r="G2" s="1"/>
      <c r="H2" s="1"/>
      <c r="I2" s="93"/>
      <c r="J2" s="93"/>
      <c r="K2" s="93"/>
      <c r="L2" s="7"/>
      <c r="M2" s="7"/>
      <c r="N2" s="7"/>
      <c r="O2" s="7"/>
      <c r="P2" s="93"/>
      <c r="Q2" s="93"/>
      <c r="R2" s="93"/>
      <c r="V2" s="5"/>
      <c r="W2" s="5"/>
      <c r="X2" s="1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16.8" thickBot="1">
      <c r="A3" s="14"/>
      <c r="B3" s="14"/>
      <c r="C3" s="14"/>
      <c r="D3" s="14"/>
      <c r="E3" s="14"/>
      <c r="F3" s="14"/>
      <c r="G3" s="8"/>
      <c r="H3" s="8"/>
      <c r="I3" s="8"/>
      <c r="J3" s="8"/>
      <c r="V3" s="9"/>
      <c r="W3" s="9"/>
      <c r="X3" s="10"/>
      <c r="Y3" s="11"/>
      <c r="Z3" s="11"/>
      <c r="AA3" s="15"/>
      <c r="AB3" s="15"/>
      <c r="AC3" s="15"/>
      <c r="AD3" s="12"/>
      <c r="AE3" s="13"/>
      <c r="AF3" s="13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</row>
    <row r="4" spans="1:255" ht="27.75" customHeight="1" thickBot="1">
      <c r="A4" s="16"/>
      <c r="B4" s="16"/>
      <c r="C4" s="16"/>
      <c r="D4" s="16"/>
      <c r="E4" s="16"/>
      <c r="F4" s="17"/>
      <c r="G4" s="17"/>
      <c r="H4" s="18"/>
      <c r="I4" s="19"/>
      <c r="J4" s="94" t="s">
        <v>0</v>
      </c>
      <c r="K4" s="95"/>
      <c r="L4" s="95"/>
      <c r="M4" s="95"/>
      <c r="N4" s="95"/>
      <c r="O4" s="95"/>
      <c r="P4" s="96"/>
      <c r="Q4" s="20"/>
      <c r="R4" s="16"/>
      <c r="S4" s="16"/>
      <c r="T4" s="16"/>
      <c r="U4" s="16"/>
      <c r="V4" s="16"/>
      <c r="W4" s="16"/>
      <c r="X4" s="16"/>
      <c r="Y4" s="16"/>
      <c r="Z4" s="21"/>
      <c r="AA4" s="22"/>
      <c r="AB4" s="22"/>
      <c r="AC4" s="22"/>
      <c r="AD4" s="21"/>
      <c r="AE4" s="21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</row>
    <row r="5" spans="1:255" ht="15.75" customHeight="1">
      <c r="A5" s="6"/>
      <c r="C5" s="6"/>
      <c r="D5" s="6"/>
      <c r="E5" s="6"/>
      <c r="F5" s="16"/>
      <c r="G5" s="16"/>
      <c r="H5" s="16"/>
      <c r="I5" s="16"/>
      <c r="J5" s="16"/>
      <c r="K5" s="129" t="s">
        <v>55</v>
      </c>
      <c r="L5" s="129"/>
      <c r="M5" s="129"/>
      <c r="N5" s="129"/>
      <c r="O5" s="129"/>
      <c r="P5" s="16"/>
      <c r="Q5" s="16"/>
      <c r="R5" s="16"/>
      <c r="S5" s="16"/>
      <c r="T5" s="16"/>
      <c r="U5" s="6"/>
      <c r="V5" s="6"/>
      <c r="W5" s="6"/>
      <c r="X5" s="6"/>
      <c r="Z5" s="21"/>
      <c r="AA5" s="21"/>
      <c r="AB5" s="21"/>
      <c r="AC5" s="21"/>
      <c r="AD5" s="21"/>
      <c r="AE5" s="21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</row>
    <row r="6" spans="1:255" ht="16.8">
      <c r="A6" s="24"/>
      <c r="B6" s="21"/>
      <c r="C6" s="25"/>
      <c r="D6" s="26"/>
      <c r="E6" s="26"/>
      <c r="F6" s="26"/>
      <c r="G6" s="26"/>
      <c r="H6" s="26"/>
      <c r="I6" s="26"/>
      <c r="J6" s="27"/>
      <c r="K6" s="26"/>
      <c r="L6" s="26"/>
      <c r="M6" s="26"/>
      <c r="N6" s="26"/>
      <c r="O6" s="26"/>
      <c r="P6" s="26"/>
      <c r="Q6" s="26"/>
      <c r="R6" s="28"/>
      <c r="S6" s="29"/>
      <c r="T6" s="29"/>
      <c r="U6" s="29"/>
      <c r="V6" s="97" t="s">
        <v>1</v>
      </c>
      <c r="W6" s="97"/>
      <c r="X6" s="97"/>
      <c r="Y6" s="97"/>
      <c r="Z6" s="21"/>
      <c r="AA6" s="21"/>
      <c r="AB6" s="21"/>
      <c r="AC6" s="21"/>
      <c r="AD6" s="21"/>
      <c r="AE6" s="21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</row>
    <row r="7" spans="1:255" ht="15.75" customHeight="1">
      <c r="A7" s="99" t="s">
        <v>2</v>
      </c>
      <c r="B7" s="101" t="s">
        <v>3</v>
      </c>
      <c r="C7" s="103" t="s">
        <v>4</v>
      </c>
      <c r="D7" s="105" t="s">
        <v>5</v>
      </c>
      <c r="E7" s="107" t="s">
        <v>6</v>
      </c>
      <c r="F7" s="108"/>
      <c r="G7" s="108"/>
      <c r="H7" s="109"/>
      <c r="I7" s="121" t="s">
        <v>7</v>
      </c>
      <c r="J7" s="113" t="s">
        <v>8</v>
      </c>
      <c r="K7" s="113" t="s">
        <v>9</v>
      </c>
      <c r="L7" s="113" t="s">
        <v>10</v>
      </c>
      <c r="M7" s="115" t="s">
        <v>11</v>
      </c>
      <c r="N7" s="115"/>
      <c r="O7" s="115"/>
      <c r="P7" s="115"/>
      <c r="Q7" s="116"/>
      <c r="R7" s="117" t="s">
        <v>12</v>
      </c>
      <c r="S7" s="118"/>
      <c r="T7" s="118"/>
      <c r="U7" s="118"/>
      <c r="V7" s="119" t="s">
        <v>13</v>
      </c>
      <c r="W7" s="119" t="s">
        <v>14</v>
      </c>
      <c r="X7" s="125" t="s">
        <v>15</v>
      </c>
      <c r="Y7" s="127" t="s">
        <v>16</v>
      </c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</row>
    <row r="8" spans="1:255" ht="26.4">
      <c r="A8" s="100"/>
      <c r="B8" s="102"/>
      <c r="C8" s="104"/>
      <c r="D8" s="106"/>
      <c r="E8" s="31" t="s">
        <v>17</v>
      </c>
      <c r="F8" s="31" t="s">
        <v>18</v>
      </c>
      <c r="G8" s="31" t="s">
        <v>19</v>
      </c>
      <c r="H8" s="31" t="s">
        <v>20</v>
      </c>
      <c r="I8" s="122"/>
      <c r="J8" s="114"/>
      <c r="K8" s="114"/>
      <c r="L8" s="114"/>
      <c r="M8" s="31" t="s">
        <v>21</v>
      </c>
      <c r="N8" s="31" t="s">
        <v>22</v>
      </c>
      <c r="O8" s="31" t="s">
        <v>23</v>
      </c>
      <c r="P8" s="31" t="s">
        <v>24</v>
      </c>
      <c r="Q8" s="32" t="s">
        <v>25</v>
      </c>
      <c r="R8" s="33" t="s">
        <v>26</v>
      </c>
      <c r="S8" s="33" t="s">
        <v>27</v>
      </c>
      <c r="T8" s="33" t="s">
        <v>24</v>
      </c>
      <c r="U8" s="34" t="s">
        <v>28</v>
      </c>
      <c r="V8" s="120"/>
      <c r="W8" s="120"/>
      <c r="X8" s="126"/>
      <c r="Y8" s="128"/>
      <c r="Z8" s="110"/>
      <c r="AA8" s="11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</row>
    <row r="9" spans="1:255">
      <c r="A9" s="35"/>
      <c r="B9" s="36"/>
      <c r="C9" s="37">
        <v>1</v>
      </c>
      <c r="D9" s="31">
        <v>2</v>
      </c>
      <c r="E9" s="38">
        <v>3</v>
      </c>
      <c r="F9" s="31">
        <v>4</v>
      </c>
      <c r="G9" s="38">
        <v>5</v>
      </c>
      <c r="H9" s="31">
        <v>6</v>
      </c>
      <c r="I9" s="31">
        <v>8</v>
      </c>
      <c r="J9" s="38">
        <v>9</v>
      </c>
      <c r="K9" s="31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1">
        <v>18</v>
      </c>
      <c r="T9" s="38">
        <v>19</v>
      </c>
      <c r="U9" s="31">
        <v>20</v>
      </c>
      <c r="V9" s="39">
        <v>21</v>
      </c>
      <c r="W9" s="33">
        <v>22</v>
      </c>
      <c r="X9" s="38">
        <v>23</v>
      </c>
      <c r="Y9" s="40"/>
      <c r="Z9" s="110"/>
      <c r="AA9" s="110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</row>
    <row r="10" spans="1:255">
      <c r="A10" s="42" t="s">
        <v>29</v>
      </c>
      <c r="B10" s="43" t="s">
        <v>30</v>
      </c>
      <c r="C10" s="44"/>
      <c r="D10" s="45">
        <f t="shared" ref="D10:X10" si="0">SUBTOTAL(9,D11:D16)</f>
        <v>34500000</v>
      </c>
      <c r="E10" s="45">
        <f t="shared" si="0"/>
        <v>6000000</v>
      </c>
      <c r="F10" s="45">
        <f t="shared" si="0"/>
        <v>4380000</v>
      </c>
      <c r="G10" s="45">
        <f t="shared" si="0"/>
        <v>6800000</v>
      </c>
      <c r="H10" s="45">
        <f t="shared" si="0"/>
        <v>6800000</v>
      </c>
      <c r="I10" s="45">
        <f t="shared" si="0"/>
        <v>58480000</v>
      </c>
      <c r="J10" s="45">
        <f t="shared" si="0"/>
        <v>150</v>
      </c>
      <c r="K10" s="45">
        <f t="shared" si="0"/>
        <v>56153846.153846152</v>
      </c>
      <c r="L10" s="45">
        <f t="shared" si="0"/>
        <v>40500000</v>
      </c>
      <c r="M10" s="45">
        <f t="shared" si="0"/>
        <v>810000</v>
      </c>
      <c r="N10" s="45">
        <f t="shared" si="0"/>
        <v>7087500</v>
      </c>
      <c r="O10" s="45">
        <f t="shared" si="0"/>
        <v>1215000</v>
      </c>
      <c r="P10" s="45">
        <f t="shared" si="0"/>
        <v>405000</v>
      </c>
      <c r="Q10" s="45">
        <f t="shared" si="0"/>
        <v>9517500</v>
      </c>
      <c r="R10" s="45">
        <f t="shared" si="0"/>
        <v>3240000</v>
      </c>
      <c r="S10" s="45">
        <f t="shared" si="0"/>
        <v>607500</v>
      </c>
      <c r="T10" s="45">
        <f t="shared" si="0"/>
        <v>405000</v>
      </c>
      <c r="U10" s="45">
        <f t="shared" si="0"/>
        <v>4252500</v>
      </c>
      <c r="V10" s="45">
        <f t="shared" si="0"/>
        <v>0</v>
      </c>
      <c r="W10" s="45">
        <f t="shared" si="0"/>
        <v>0</v>
      </c>
      <c r="X10" s="45">
        <f t="shared" si="0"/>
        <v>51901346.153846152</v>
      </c>
      <c r="Y10" s="45"/>
      <c r="Z10" s="110"/>
      <c r="AA10" s="110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</row>
    <row r="11" spans="1:255">
      <c r="A11" s="47">
        <v>1</v>
      </c>
      <c r="B11" s="48" t="s">
        <v>52</v>
      </c>
      <c r="C11" s="49" t="s">
        <v>31</v>
      </c>
      <c r="D11" s="50">
        <v>8000000</v>
      </c>
      <c r="E11" s="50">
        <v>3000000</v>
      </c>
      <c r="F11" s="50">
        <v>730000</v>
      </c>
      <c r="G11" s="50">
        <v>2000000</v>
      </c>
      <c r="H11" s="50">
        <v>2000000</v>
      </c>
      <c r="I11" s="51">
        <f>SUM(D11:H11)</f>
        <v>15730000</v>
      </c>
      <c r="J11" s="52">
        <v>24</v>
      </c>
      <c r="K11" s="53">
        <f t="shared" ref="K11:K16" si="1">I11/26*J11</f>
        <v>14520000</v>
      </c>
      <c r="L11" s="53">
        <f t="shared" ref="L11:L16" si="2">D11+E11</f>
        <v>11000000</v>
      </c>
      <c r="M11" s="54">
        <f t="shared" ref="M11:M16" si="3">$L11*2%</f>
        <v>220000</v>
      </c>
      <c r="N11" s="54">
        <f t="shared" ref="N11:N16" si="4">$L11*17.5%</f>
        <v>1924999.9999999998</v>
      </c>
      <c r="O11" s="54">
        <f t="shared" ref="O11:O16" si="5">$L11*3%</f>
        <v>330000</v>
      </c>
      <c r="P11" s="54">
        <f t="shared" ref="P11:P16" si="6">$L11*1%</f>
        <v>110000</v>
      </c>
      <c r="Q11" s="54">
        <f t="shared" ref="Q11:Q16" si="7">SUM(M11:P11)</f>
        <v>2585000</v>
      </c>
      <c r="R11" s="54">
        <f t="shared" ref="R11:R16" si="8">$L11*8%</f>
        <v>880000</v>
      </c>
      <c r="S11" s="54">
        <f t="shared" ref="S11:S16" si="9">$L11*1.5%</f>
        <v>165000</v>
      </c>
      <c r="T11" s="54">
        <f t="shared" ref="T11:T16" si="10">$L11*1%</f>
        <v>110000</v>
      </c>
      <c r="U11" s="54">
        <f t="shared" ref="U11:U16" si="11">SUM(R11:T11)</f>
        <v>1155000</v>
      </c>
      <c r="V11" s="50"/>
      <c r="W11" s="50"/>
      <c r="X11" s="55">
        <f t="shared" ref="X11:X16" si="12">K11-U11-V11-W11</f>
        <v>13365000</v>
      </c>
      <c r="Y11" s="50"/>
      <c r="Z11" s="56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</row>
    <row r="12" spans="1:255">
      <c r="A12" s="47">
        <v>2</v>
      </c>
      <c r="B12" s="48" t="s">
        <v>53</v>
      </c>
      <c r="C12" s="49" t="s">
        <v>32</v>
      </c>
      <c r="D12" s="50">
        <v>7000000</v>
      </c>
      <c r="E12" s="50">
        <v>2000000</v>
      </c>
      <c r="F12" s="50">
        <v>730000</v>
      </c>
      <c r="G12" s="50">
        <v>2000000</v>
      </c>
      <c r="H12" s="50">
        <v>2000000</v>
      </c>
      <c r="I12" s="51">
        <f t="shared" ref="I12:I16" si="13">D12+E12+F12+G12+H12</f>
        <v>13730000</v>
      </c>
      <c r="J12" s="52">
        <v>26</v>
      </c>
      <c r="K12" s="53">
        <f t="shared" si="1"/>
        <v>13730000.000000002</v>
      </c>
      <c r="L12" s="53">
        <f t="shared" si="2"/>
        <v>9000000</v>
      </c>
      <c r="M12" s="54">
        <f t="shared" si="3"/>
        <v>180000</v>
      </c>
      <c r="N12" s="54">
        <f t="shared" si="4"/>
        <v>1575000</v>
      </c>
      <c r="O12" s="54">
        <f t="shared" si="5"/>
        <v>270000</v>
      </c>
      <c r="P12" s="54">
        <f t="shared" si="6"/>
        <v>90000</v>
      </c>
      <c r="Q12" s="54">
        <f t="shared" si="7"/>
        <v>2115000</v>
      </c>
      <c r="R12" s="54">
        <f t="shared" si="8"/>
        <v>720000</v>
      </c>
      <c r="S12" s="54">
        <f t="shared" si="9"/>
        <v>135000</v>
      </c>
      <c r="T12" s="54">
        <f t="shared" si="10"/>
        <v>90000</v>
      </c>
      <c r="U12" s="54">
        <f t="shared" si="11"/>
        <v>945000</v>
      </c>
      <c r="V12" s="50"/>
      <c r="W12" s="50"/>
      <c r="X12" s="55">
        <f t="shared" si="12"/>
        <v>12785000.000000002</v>
      </c>
      <c r="Y12" s="50"/>
      <c r="Z12" s="56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</row>
    <row r="13" spans="1:255">
      <c r="A13" s="47">
        <v>3</v>
      </c>
      <c r="B13" s="48" t="s">
        <v>54</v>
      </c>
      <c r="C13" s="49" t="s">
        <v>33</v>
      </c>
      <c r="D13" s="50">
        <v>6000000</v>
      </c>
      <c r="E13" s="50">
        <v>1000000</v>
      </c>
      <c r="F13" s="50">
        <v>730000</v>
      </c>
      <c r="G13" s="50">
        <v>2000000</v>
      </c>
      <c r="H13" s="50">
        <v>2000000</v>
      </c>
      <c r="I13" s="51">
        <f t="shared" si="13"/>
        <v>11730000</v>
      </c>
      <c r="J13" s="52">
        <v>25</v>
      </c>
      <c r="K13" s="53">
        <f t="shared" si="1"/>
        <v>11278846.153846154</v>
      </c>
      <c r="L13" s="53">
        <f t="shared" si="2"/>
        <v>7000000</v>
      </c>
      <c r="M13" s="54">
        <f t="shared" si="3"/>
        <v>140000</v>
      </c>
      <c r="N13" s="54">
        <f t="shared" si="4"/>
        <v>1225000</v>
      </c>
      <c r="O13" s="54">
        <f t="shared" si="5"/>
        <v>210000</v>
      </c>
      <c r="P13" s="54">
        <f t="shared" si="6"/>
        <v>70000</v>
      </c>
      <c r="Q13" s="54">
        <f t="shared" si="7"/>
        <v>1645000</v>
      </c>
      <c r="R13" s="54">
        <f t="shared" si="8"/>
        <v>560000</v>
      </c>
      <c r="S13" s="54">
        <f t="shared" si="9"/>
        <v>105000</v>
      </c>
      <c r="T13" s="54">
        <f t="shared" si="10"/>
        <v>70000</v>
      </c>
      <c r="U13" s="54">
        <f t="shared" si="11"/>
        <v>735000</v>
      </c>
      <c r="V13" s="50"/>
      <c r="W13" s="50"/>
      <c r="X13" s="55">
        <f t="shared" si="12"/>
        <v>10543846.153846154</v>
      </c>
      <c r="Y13" s="50"/>
      <c r="Z13" s="56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</row>
    <row r="14" spans="1:255">
      <c r="A14" s="47">
        <v>4</v>
      </c>
      <c r="B14" s="48" t="s">
        <v>34</v>
      </c>
      <c r="C14" s="49" t="s">
        <v>35</v>
      </c>
      <c r="D14" s="50">
        <v>4500000</v>
      </c>
      <c r="E14" s="50"/>
      <c r="F14" s="50">
        <v>730000</v>
      </c>
      <c r="G14" s="50">
        <v>400000</v>
      </c>
      <c r="H14" s="50">
        <v>400000</v>
      </c>
      <c r="I14" s="51">
        <f t="shared" si="13"/>
        <v>6030000</v>
      </c>
      <c r="J14" s="52">
        <v>26</v>
      </c>
      <c r="K14" s="53">
        <f t="shared" si="1"/>
        <v>6030000</v>
      </c>
      <c r="L14" s="53">
        <f t="shared" si="2"/>
        <v>4500000</v>
      </c>
      <c r="M14" s="54">
        <f t="shared" si="3"/>
        <v>90000</v>
      </c>
      <c r="N14" s="54">
        <f t="shared" si="4"/>
        <v>787500</v>
      </c>
      <c r="O14" s="54">
        <f t="shared" si="5"/>
        <v>135000</v>
      </c>
      <c r="P14" s="54">
        <f t="shared" si="6"/>
        <v>45000</v>
      </c>
      <c r="Q14" s="54">
        <f t="shared" si="7"/>
        <v>1057500</v>
      </c>
      <c r="R14" s="54">
        <f t="shared" si="8"/>
        <v>360000</v>
      </c>
      <c r="S14" s="54">
        <f t="shared" si="9"/>
        <v>67500</v>
      </c>
      <c r="T14" s="54">
        <f t="shared" si="10"/>
        <v>45000</v>
      </c>
      <c r="U14" s="54">
        <f t="shared" si="11"/>
        <v>472500</v>
      </c>
      <c r="V14" s="50"/>
      <c r="W14" s="50"/>
      <c r="X14" s="55">
        <f t="shared" si="12"/>
        <v>5557500</v>
      </c>
      <c r="Y14" s="50"/>
      <c r="Z14" s="56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</row>
    <row r="15" spans="1:255">
      <c r="A15" s="47">
        <v>6</v>
      </c>
      <c r="B15" s="48" t="s">
        <v>36</v>
      </c>
      <c r="C15" s="49" t="s">
        <v>37</v>
      </c>
      <c r="D15" s="50">
        <v>4500000</v>
      </c>
      <c r="E15" s="50"/>
      <c r="F15" s="50">
        <v>730000</v>
      </c>
      <c r="G15" s="50">
        <v>400000</v>
      </c>
      <c r="H15" s="50">
        <v>400000</v>
      </c>
      <c r="I15" s="51">
        <f>D15+E15+F15+G15+H15</f>
        <v>6030000</v>
      </c>
      <c r="J15" s="52">
        <v>24</v>
      </c>
      <c r="K15" s="53">
        <f>I15/26*J15</f>
        <v>5566153.846153846</v>
      </c>
      <c r="L15" s="53">
        <f>D15+E15</f>
        <v>4500000</v>
      </c>
      <c r="M15" s="54">
        <f>$L15*2%</f>
        <v>90000</v>
      </c>
      <c r="N15" s="54">
        <f t="shared" si="4"/>
        <v>787500</v>
      </c>
      <c r="O15" s="54">
        <f>$L15*3%</f>
        <v>135000</v>
      </c>
      <c r="P15" s="54">
        <f>$L15*1%</f>
        <v>45000</v>
      </c>
      <c r="Q15" s="54">
        <f>SUM(M15:P15)</f>
        <v>1057500</v>
      </c>
      <c r="R15" s="54">
        <f>$L15*8%</f>
        <v>360000</v>
      </c>
      <c r="S15" s="54">
        <f>$L15*1.5%</f>
        <v>67500</v>
      </c>
      <c r="T15" s="54">
        <f>$L15*1%</f>
        <v>45000</v>
      </c>
      <c r="U15" s="54">
        <f>SUM(R15:T15)</f>
        <v>472500</v>
      </c>
      <c r="V15" s="50"/>
      <c r="W15" s="58"/>
      <c r="X15" s="55">
        <f>K15-U15-V15-W15</f>
        <v>5093653.846153846</v>
      </c>
      <c r="Y15" s="50"/>
      <c r="Z15" s="56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</row>
    <row r="16" spans="1:255">
      <c r="A16" s="47">
        <v>5</v>
      </c>
      <c r="B16" s="48" t="s">
        <v>38</v>
      </c>
      <c r="C16" s="49" t="s">
        <v>39</v>
      </c>
      <c r="D16" s="50">
        <v>4500000</v>
      </c>
      <c r="E16" s="50"/>
      <c r="F16" s="50">
        <v>730000</v>
      </c>
      <c r="G16" s="50"/>
      <c r="H16" s="50"/>
      <c r="I16" s="51">
        <f t="shared" si="13"/>
        <v>5230000</v>
      </c>
      <c r="J16" s="52">
        <v>25</v>
      </c>
      <c r="K16" s="53">
        <f t="shared" si="1"/>
        <v>5028846.153846154</v>
      </c>
      <c r="L16" s="53">
        <f t="shared" si="2"/>
        <v>4500000</v>
      </c>
      <c r="M16" s="54">
        <f t="shared" si="3"/>
        <v>90000</v>
      </c>
      <c r="N16" s="54">
        <f t="shared" si="4"/>
        <v>787500</v>
      </c>
      <c r="O16" s="54">
        <f t="shared" si="5"/>
        <v>135000</v>
      </c>
      <c r="P16" s="54">
        <f t="shared" si="6"/>
        <v>45000</v>
      </c>
      <c r="Q16" s="54">
        <f t="shared" si="7"/>
        <v>1057500</v>
      </c>
      <c r="R16" s="54">
        <f t="shared" si="8"/>
        <v>360000</v>
      </c>
      <c r="S16" s="54">
        <f t="shared" si="9"/>
        <v>67500</v>
      </c>
      <c r="T16" s="54">
        <f t="shared" si="10"/>
        <v>45000</v>
      </c>
      <c r="U16" s="54">
        <f t="shared" si="11"/>
        <v>472500</v>
      </c>
      <c r="V16" s="50"/>
      <c r="W16" s="50"/>
      <c r="X16" s="55">
        <f t="shared" si="12"/>
        <v>4556346.153846154</v>
      </c>
      <c r="Y16" s="50"/>
      <c r="Z16" s="56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</row>
    <row r="18" spans="1:255">
      <c r="A18" s="42" t="s">
        <v>40</v>
      </c>
      <c r="B18" s="43" t="s">
        <v>41</v>
      </c>
      <c r="C18" s="44"/>
      <c r="D18" s="45">
        <f t="shared" ref="D18:X18" si="14">SUBTOTAL(9,D19:D21)</f>
        <v>10500000</v>
      </c>
      <c r="E18" s="45">
        <f t="shared" si="14"/>
        <v>1000000</v>
      </c>
      <c r="F18" s="45">
        <f t="shared" si="14"/>
        <v>1460000</v>
      </c>
      <c r="G18" s="45">
        <f t="shared" si="14"/>
        <v>2500000</v>
      </c>
      <c r="H18" s="45">
        <f t="shared" si="14"/>
        <v>2500000</v>
      </c>
      <c r="I18" s="45">
        <f t="shared" si="14"/>
        <v>17960000</v>
      </c>
      <c r="J18" s="45">
        <f t="shared" si="14"/>
        <v>39</v>
      </c>
      <c r="K18" s="45">
        <f t="shared" si="14"/>
        <v>13575769.23076923</v>
      </c>
      <c r="L18" s="45">
        <f t="shared" si="14"/>
        <v>11500000</v>
      </c>
      <c r="M18" s="45">
        <f t="shared" si="14"/>
        <v>230000</v>
      </c>
      <c r="N18" s="45">
        <f t="shared" si="14"/>
        <v>2012500</v>
      </c>
      <c r="O18" s="45">
        <f t="shared" si="14"/>
        <v>345000</v>
      </c>
      <c r="P18" s="45">
        <f t="shared" si="14"/>
        <v>115000</v>
      </c>
      <c r="Q18" s="45">
        <f t="shared" si="14"/>
        <v>2702500</v>
      </c>
      <c r="R18" s="45">
        <f t="shared" si="14"/>
        <v>920000</v>
      </c>
      <c r="S18" s="45">
        <f t="shared" si="14"/>
        <v>172500</v>
      </c>
      <c r="T18" s="45">
        <f t="shared" si="14"/>
        <v>115000</v>
      </c>
      <c r="U18" s="45">
        <f t="shared" si="14"/>
        <v>1207500</v>
      </c>
      <c r="V18" s="45">
        <f t="shared" si="14"/>
        <v>0</v>
      </c>
      <c r="W18" s="45">
        <f t="shared" si="14"/>
        <v>0</v>
      </c>
      <c r="X18" s="45">
        <f t="shared" si="14"/>
        <v>12368269.23076923</v>
      </c>
      <c r="Y18" s="45"/>
      <c r="Z18" s="62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</row>
    <row r="19" spans="1:255">
      <c r="A19" s="47">
        <v>7</v>
      </c>
      <c r="B19" s="48" t="s">
        <v>42</v>
      </c>
      <c r="C19" s="49" t="s">
        <v>43</v>
      </c>
      <c r="D19" s="50">
        <v>6000000</v>
      </c>
      <c r="E19" s="50">
        <v>1000000</v>
      </c>
      <c r="F19" s="50">
        <v>730000</v>
      </c>
      <c r="G19" s="50">
        <v>2000000</v>
      </c>
      <c r="H19" s="50">
        <v>2000000</v>
      </c>
      <c r="I19" s="51">
        <f>D19+E19+F19+G19+H19</f>
        <v>11730000</v>
      </c>
      <c r="J19" s="52">
        <v>20</v>
      </c>
      <c r="K19" s="53">
        <f>I19/26*J19</f>
        <v>9023076.9230769221</v>
      </c>
      <c r="L19" s="53">
        <f>D19+E19</f>
        <v>7000000</v>
      </c>
      <c r="M19" s="54">
        <f>$L19*2%</f>
        <v>140000</v>
      </c>
      <c r="N19" s="54">
        <f>$L19*17.5%</f>
        <v>1225000</v>
      </c>
      <c r="O19" s="54">
        <f>$L19*3%</f>
        <v>210000</v>
      </c>
      <c r="P19" s="54">
        <f>$L19*1%</f>
        <v>70000</v>
      </c>
      <c r="Q19" s="54">
        <f>SUM(M19:P19)</f>
        <v>1645000</v>
      </c>
      <c r="R19" s="54">
        <f>$L19*8%</f>
        <v>560000</v>
      </c>
      <c r="S19" s="54">
        <f>$L19*1.5%</f>
        <v>105000</v>
      </c>
      <c r="T19" s="54">
        <f>$L19*1%</f>
        <v>70000</v>
      </c>
      <c r="U19" s="54">
        <f>SUM(R19:T19)</f>
        <v>735000</v>
      </c>
      <c r="V19" s="50"/>
      <c r="W19" s="50"/>
      <c r="X19" s="55">
        <f>K19-U19-V19-W19</f>
        <v>8288076.9230769221</v>
      </c>
      <c r="Y19" s="50"/>
      <c r="Z19" s="56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</row>
    <row r="20" spans="1:255">
      <c r="A20" s="47">
        <v>8</v>
      </c>
      <c r="B20" s="48" t="s">
        <v>44</v>
      </c>
      <c r="C20" s="49" t="s">
        <v>45</v>
      </c>
      <c r="D20" s="50">
        <v>4500000</v>
      </c>
      <c r="E20" s="50"/>
      <c r="F20" s="50">
        <v>730000</v>
      </c>
      <c r="G20" s="50">
        <v>500000</v>
      </c>
      <c r="H20" s="50">
        <v>500000</v>
      </c>
      <c r="I20" s="51">
        <f>D20+E20+F20+G20+H20</f>
        <v>6230000</v>
      </c>
      <c r="J20" s="52">
        <v>19</v>
      </c>
      <c r="K20" s="53">
        <f>I20/26*J20</f>
        <v>4552692.307692308</v>
      </c>
      <c r="L20" s="53">
        <f>D20+E20</f>
        <v>4500000</v>
      </c>
      <c r="M20" s="54">
        <f>$L20*2%</f>
        <v>90000</v>
      </c>
      <c r="N20" s="54">
        <f>$L20*17.5%</f>
        <v>787500</v>
      </c>
      <c r="O20" s="54">
        <f>$L20*3%</f>
        <v>135000</v>
      </c>
      <c r="P20" s="54">
        <f>$L20*1%</f>
        <v>45000</v>
      </c>
      <c r="Q20" s="54">
        <f>SUM(M20:P20)</f>
        <v>1057500</v>
      </c>
      <c r="R20" s="54">
        <f>$L20*8%</f>
        <v>360000</v>
      </c>
      <c r="S20" s="54">
        <f>$L20*1.5%</f>
        <v>67500</v>
      </c>
      <c r="T20" s="54">
        <f>$L20*1%</f>
        <v>45000</v>
      </c>
      <c r="U20" s="54">
        <f>SUM(R20:T20)</f>
        <v>472500</v>
      </c>
      <c r="V20" s="63"/>
      <c r="W20" s="63"/>
      <c r="X20" s="55">
        <f>K20-U20-V20-W20</f>
        <v>4080192.307692308</v>
      </c>
      <c r="Y20" s="50"/>
      <c r="Z20" s="56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</row>
    <row r="21" spans="1:255">
      <c r="A21" s="64"/>
      <c r="B21" s="65"/>
      <c r="C21" s="66"/>
      <c r="D21" s="67"/>
      <c r="E21" s="67"/>
      <c r="F21" s="67"/>
      <c r="G21" s="67"/>
      <c r="H21" s="67"/>
      <c r="I21" s="51"/>
      <c r="J21" s="68"/>
      <c r="K21" s="55"/>
      <c r="L21" s="55"/>
      <c r="M21" s="50"/>
      <c r="N21" s="50"/>
      <c r="O21" s="50"/>
      <c r="P21" s="50"/>
      <c r="Q21" s="55"/>
      <c r="R21" s="50"/>
      <c r="S21" s="50"/>
      <c r="T21" s="50"/>
      <c r="U21" s="55"/>
      <c r="V21" s="50"/>
      <c r="W21" s="67"/>
      <c r="X21" s="50"/>
      <c r="Y21" s="69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</row>
    <row r="22" spans="1:255">
      <c r="A22" s="70"/>
      <c r="B22" s="71" t="s">
        <v>46</v>
      </c>
      <c r="C22" s="72"/>
      <c r="D22" s="73">
        <f t="shared" ref="D22:X22" si="15">SUBTOTAL(9,D10:D21)</f>
        <v>45000000</v>
      </c>
      <c r="E22" s="73">
        <f t="shared" si="15"/>
        <v>7000000</v>
      </c>
      <c r="F22" s="73">
        <f t="shared" si="15"/>
        <v>5840000</v>
      </c>
      <c r="G22" s="73">
        <f t="shared" si="15"/>
        <v>9300000</v>
      </c>
      <c r="H22" s="73">
        <f t="shared" si="15"/>
        <v>9300000</v>
      </c>
      <c r="I22" s="73">
        <f t="shared" si="15"/>
        <v>76440000</v>
      </c>
      <c r="J22" s="73">
        <f t="shared" si="15"/>
        <v>189</v>
      </c>
      <c r="K22" s="73">
        <f t="shared" si="15"/>
        <v>69729615.384615377</v>
      </c>
      <c r="L22" s="73">
        <f t="shared" si="15"/>
        <v>52000000</v>
      </c>
      <c r="M22" s="73">
        <f t="shared" si="15"/>
        <v>1040000</v>
      </c>
      <c r="N22" s="73">
        <f t="shared" si="15"/>
        <v>9100000</v>
      </c>
      <c r="O22" s="73">
        <f t="shared" si="15"/>
        <v>1560000</v>
      </c>
      <c r="P22" s="73">
        <f t="shared" si="15"/>
        <v>520000</v>
      </c>
      <c r="Q22" s="73">
        <f t="shared" si="15"/>
        <v>12220000</v>
      </c>
      <c r="R22" s="73">
        <f t="shared" si="15"/>
        <v>4160000</v>
      </c>
      <c r="S22" s="73">
        <f t="shared" si="15"/>
        <v>780000</v>
      </c>
      <c r="T22" s="73">
        <f t="shared" si="15"/>
        <v>520000</v>
      </c>
      <c r="U22" s="73">
        <f t="shared" si="15"/>
        <v>5460000</v>
      </c>
      <c r="V22" s="73">
        <f t="shared" si="15"/>
        <v>0</v>
      </c>
      <c r="W22" s="73">
        <f t="shared" si="15"/>
        <v>0</v>
      </c>
      <c r="X22" s="73">
        <f t="shared" si="15"/>
        <v>64269615.384615377</v>
      </c>
      <c r="Y22" s="73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</row>
    <row r="23" spans="1:255" ht="16.8">
      <c r="A23" s="74"/>
      <c r="B23" s="75"/>
      <c r="C23" s="76"/>
      <c r="D23" s="26"/>
      <c r="E23" s="26"/>
      <c r="F23" s="26"/>
      <c r="G23" s="26"/>
      <c r="H23" s="26"/>
      <c r="I23" s="77"/>
      <c r="J23" s="27"/>
      <c r="K23" s="78"/>
      <c r="L23" s="78"/>
      <c r="M23" s="26"/>
      <c r="N23" s="26"/>
      <c r="O23" s="26"/>
      <c r="P23" s="26"/>
      <c r="Q23" s="78"/>
      <c r="R23" s="26"/>
      <c r="S23" s="26"/>
      <c r="T23" s="26"/>
      <c r="U23" s="78"/>
      <c r="V23" s="26"/>
      <c r="W23" s="26"/>
      <c r="X23" s="26"/>
      <c r="Y23" s="79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  <c r="IR23" s="80"/>
      <c r="IS23" s="80"/>
      <c r="IT23" s="80"/>
      <c r="IU23" s="80"/>
    </row>
    <row r="24" spans="1:255">
      <c r="A24" s="81"/>
      <c r="B24" s="82"/>
      <c r="C24" s="83"/>
      <c r="D24" s="84" t="s">
        <v>47</v>
      </c>
      <c r="E24" s="84"/>
      <c r="F24" s="84"/>
      <c r="G24" s="84"/>
      <c r="H24" s="111" t="s">
        <v>48</v>
      </c>
      <c r="I24" s="111"/>
      <c r="J24" s="111"/>
      <c r="K24" s="111"/>
      <c r="L24" s="111"/>
      <c r="M24" s="112" t="s">
        <v>49</v>
      </c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82"/>
      <c r="AA24" s="85"/>
      <c r="AB24" s="85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  <c r="IR24" s="82"/>
      <c r="IS24" s="82"/>
      <c r="IT24" s="82"/>
      <c r="IU24" s="82"/>
    </row>
    <row r="25" spans="1:255">
      <c r="A25" s="86"/>
      <c r="B25" s="87"/>
      <c r="C25" s="88"/>
      <c r="D25" s="89" t="s">
        <v>50</v>
      </c>
      <c r="E25" s="89"/>
      <c r="F25" s="90"/>
      <c r="G25" s="90"/>
      <c r="H25" s="123" t="s">
        <v>50</v>
      </c>
      <c r="I25" s="123"/>
      <c r="J25" s="123"/>
      <c r="K25" s="123"/>
      <c r="L25" s="123"/>
      <c r="M25" s="124" t="s">
        <v>51</v>
      </c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91"/>
      <c r="AA25" s="92"/>
      <c r="AB25" s="92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</row>
    <row r="26" spans="1:255">
      <c r="A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55">
      <c r="A27" s="12"/>
      <c r="B27" s="13"/>
      <c r="C27" s="13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</row>
    <row r="28" spans="1:255">
      <c r="A28" s="12"/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</row>
    <row r="29" spans="1:255" ht="15.75" customHeight="1">
      <c r="A29" s="21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</row>
    <row r="30" spans="1:255" ht="16.8">
      <c r="A30" s="21"/>
      <c r="B30" s="21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</row>
    <row r="31" spans="1:255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</row>
    <row r="32" spans="1:25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</row>
    <row r="33" spans="1:22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</row>
    <row r="34" spans="1:226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</row>
    <row r="35" spans="1:226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</row>
    <row r="36" spans="1:226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</row>
    <row r="37" spans="1:226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</row>
    <row r="38" spans="1:226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</row>
    <row r="39" spans="1:226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</row>
    <row r="40" spans="1:226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</row>
    <row r="41" spans="1:226">
      <c r="A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26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</row>
    <row r="43" spans="1:226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</row>
    <row r="44" spans="1:226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</row>
    <row r="45" spans="1:226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</row>
    <row r="46" spans="1:226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</row>
    <row r="47" spans="1:226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 s="82"/>
      <c r="GE47" s="82"/>
      <c r="GF47" s="82"/>
      <c r="GG47" s="82"/>
      <c r="GH47" s="82"/>
      <c r="GI47" s="82"/>
      <c r="GJ47" s="82"/>
      <c r="GK47" s="82"/>
      <c r="GL47" s="82"/>
      <c r="GM47" s="82"/>
      <c r="GN47" s="82"/>
      <c r="GO47" s="82"/>
      <c r="GP47" s="82"/>
      <c r="GQ47" s="82"/>
      <c r="GR47" s="82"/>
      <c r="GS47" s="82"/>
      <c r="GT47" s="82"/>
      <c r="GU47" s="82"/>
      <c r="GV47" s="82"/>
      <c r="GW47" s="82"/>
      <c r="GX47" s="82"/>
      <c r="GY47" s="82"/>
      <c r="GZ47" s="82"/>
      <c r="HA47" s="82"/>
      <c r="HB47" s="82"/>
      <c r="HC47" s="82"/>
      <c r="HD47" s="82"/>
      <c r="HE47" s="82"/>
      <c r="HF47" s="82"/>
      <c r="HG47" s="82"/>
      <c r="HH47" s="82"/>
      <c r="HI47" s="82"/>
      <c r="HJ47" s="82"/>
      <c r="HK47" s="82"/>
      <c r="HL47" s="82"/>
      <c r="HM47" s="82"/>
      <c r="HN47" s="82"/>
      <c r="HO47" s="82"/>
      <c r="HP47" s="82"/>
      <c r="HQ47" s="82"/>
      <c r="HR47" s="82"/>
    </row>
    <row r="48" spans="1:226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</row>
    <row r="49" spans="1:226" s="4" customFormat="1"/>
    <row r="50" spans="1:226" s="4" customFormat="1"/>
    <row r="51" spans="1:226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</row>
    <row r="52" spans="1:226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</row>
    <row r="53" spans="1:22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</row>
    <row r="54" spans="1:226">
      <c r="A54" s="12"/>
      <c r="B54" s="13"/>
      <c r="C54" s="13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</row>
    <row r="55" spans="1:226">
      <c r="A55" s="12"/>
      <c r="B55" s="13"/>
      <c r="C55" s="13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</row>
    <row r="56" spans="1:226">
      <c r="A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26">
      <c r="A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26">
      <c r="A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26">
      <c r="A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26">
      <c r="A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26">
      <c r="A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90"/>
      <c r="P61" s="90"/>
      <c r="Q61" s="90"/>
      <c r="R61" s="90"/>
      <c r="S61" s="84"/>
      <c r="T61" s="6"/>
      <c r="U61" s="6"/>
      <c r="V61" s="6"/>
      <c r="W61" s="6"/>
      <c r="X61" s="6"/>
    </row>
    <row r="62" spans="1:226">
      <c r="A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90"/>
      <c r="P62" s="90"/>
      <c r="Q62" s="90"/>
      <c r="R62" s="90"/>
      <c r="S62" s="84"/>
      <c r="T62" s="6"/>
      <c r="U62" s="6"/>
      <c r="V62" s="6"/>
      <c r="W62" s="6"/>
      <c r="X62" s="6"/>
    </row>
    <row r="63" spans="1:226">
      <c r="A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90"/>
      <c r="P63" s="90"/>
      <c r="Q63" s="90"/>
      <c r="R63" s="90"/>
      <c r="S63" s="84"/>
      <c r="T63" s="6"/>
      <c r="U63" s="6"/>
      <c r="V63" s="6"/>
      <c r="W63" s="6"/>
      <c r="X63" s="6"/>
    </row>
    <row r="64" spans="1:226">
      <c r="A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90"/>
      <c r="P64" s="90"/>
      <c r="Q64" s="90"/>
      <c r="R64" s="90"/>
      <c r="S64" s="84"/>
      <c r="T64" s="6"/>
      <c r="U64" s="6"/>
      <c r="V64" s="6"/>
      <c r="W64" s="6"/>
      <c r="X64" s="6"/>
    </row>
    <row r="65" spans="1:24">
      <c r="A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90"/>
      <c r="P65" s="90"/>
      <c r="Q65" s="90"/>
      <c r="R65" s="90"/>
      <c r="S65" s="84"/>
      <c r="T65" s="6"/>
      <c r="U65" s="6"/>
      <c r="V65" s="6"/>
      <c r="W65" s="6"/>
      <c r="X65" s="6"/>
    </row>
    <row r="66" spans="1:24">
      <c r="A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90"/>
      <c r="P66" s="90"/>
      <c r="Q66" s="90"/>
      <c r="R66" s="90"/>
      <c r="S66" s="84"/>
      <c r="T66" s="6"/>
      <c r="U66" s="6"/>
      <c r="V66" s="6"/>
      <c r="W66" s="6"/>
      <c r="X66" s="6"/>
    </row>
    <row r="67" spans="1:24">
      <c r="A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90"/>
      <c r="P67" s="90"/>
      <c r="Q67" s="90"/>
      <c r="R67" s="90"/>
      <c r="S67" s="84"/>
      <c r="T67" s="6"/>
      <c r="U67" s="6"/>
      <c r="V67" s="6"/>
      <c r="W67" s="6"/>
      <c r="X67" s="6"/>
    </row>
    <row r="68" spans="1:24">
      <c r="A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90"/>
      <c r="P68" s="90"/>
      <c r="Q68" s="90"/>
      <c r="R68" s="90"/>
      <c r="S68" s="84"/>
      <c r="T68" s="6"/>
      <c r="U68" s="6"/>
      <c r="V68" s="6"/>
      <c r="W68" s="6"/>
      <c r="X68" s="6"/>
    </row>
    <row r="69" spans="1:24">
      <c r="A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90"/>
      <c r="P69" s="90"/>
      <c r="Q69" s="90"/>
      <c r="R69" s="90"/>
      <c r="S69" s="84"/>
      <c r="T69" s="6"/>
      <c r="U69" s="6"/>
      <c r="V69" s="6"/>
      <c r="W69" s="6"/>
      <c r="X69" s="6"/>
    </row>
    <row r="70" spans="1:24">
      <c r="A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90"/>
      <c r="P70" s="90"/>
      <c r="Q70" s="90"/>
      <c r="R70" s="90"/>
      <c r="S70" s="84"/>
      <c r="T70" s="6"/>
      <c r="U70" s="6"/>
      <c r="V70" s="6"/>
      <c r="W70" s="6"/>
      <c r="X70" s="6"/>
    </row>
    <row r="71" spans="1:24">
      <c r="A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90"/>
      <c r="P71" s="90"/>
      <c r="Q71" s="90"/>
      <c r="R71" s="90"/>
      <c r="S71" s="84"/>
      <c r="T71" s="6"/>
      <c r="U71" s="6"/>
      <c r="V71" s="6"/>
      <c r="W71" s="6"/>
      <c r="X71" s="6"/>
    </row>
    <row r="72" spans="1:24">
      <c r="A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90"/>
      <c r="P72" s="90"/>
      <c r="Q72" s="90"/>
      <c r="R72" s="90"/>
      <c r="S72" s="84"/>
      <c r="T72" s="6"/>
      <c r="U72" s="6"/>
      <c r="V72" s="6"/>
      <c r="W72" s="6"/>
      <c r="X72" s="6"/>
    </row>
    <row r="73" spans="1:24">
      <c r="A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90"/>
      <c r="P73" s="90"/>
      <c r="Q73" s="90"/>
      <c r="R73" s="90"/>
      <c r="S73" s="84"/>
      <c r="T73" s="6"/>
      <c r="U73" s="6"/>
      <c r="V73" s="6"/>
      <c r="W73" s="6"/>
      <c r="X73" s="6"/>
    </row>
    <row r="74" spans="1:24">
      <c r="A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90"/>
      <c r="P74" s="90"/>
      <c r="Q74" s="90"/>
      <c r="R74" s="90"/>
      <c r="S74" s="84"/>
      <c r="T74" s="6"/>
      <c r="U74" s="6"/>
      <c r="V74" s="6"/>
      <c r="W74" s="6"/>
      <c r="X74" s="6"/>
    </row>
    <row r="75" spans="1:24">
      <c r="A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90"/>
      <c r="P75" s="90"/>
      <c r="Q75" s="90"/>
      <c r="R75" s="90"/>
      <c r="S75" s="84"/>
      <c r="T75" s="6"/>
      <c r="U75" s="6"/>
      <c r="V75" s="6"/>
      <c r="W75" s="6"/>
      <c r="X75" s="6"/>
    </row>
    <row r="76" spans="1:24">
      <c r="A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90"/>
      <c r="P76" s="90"/>
      <c r="Q76" s="90"/>
      <c r="R76" s="90"/>
      <c r="S76" s="84"/>
      <c r="T76" s="6"/>
      <c r="U76" s="6"/>
      <c r="V76" s="6"/>
      <c r="W76" s="6"/>
      <c r="X76" s="6"/>
    </row>
    <row r="77" spans="1:24">
      <c r="A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90"/>
      <c r="P77" s="90"/>
      <c r="Q77" s="90"/>
      <c r="R77" s="90"/>
      <c r="S77" s="84"/>
      <c r="T77" s="6"/>
      <c r="U77" s="6"/>
      <c r="V77" s="6"/>
      <c r="W77" s="6"/>
      <c r="X77" s="6"/>
    </row>
    <row r="78" spans="1:24">
      <c r="A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90"/>
      <c r="P78" s="90"/>
      <c r="Q78" s="90"/>
      <c r="R78" s="90"/>
      <c r="S78" s="84"/>
      <c r="T78" s="6"/>
      <c r="U78" s="6"/>
      <c r="V78" s="6"/>
      <c r="W78" s="6"/>
      <c r="X78" s="6"/>
    </row>
    <row r="79" spans="1:24">
      <c r="A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90"/>
      <c r="P79" s="90"/>
      <c r="Q79" s="90"/>
      <c r="R79" s="90"/>
      <c r="S79" s="84"/>
      <c r="T79" s="6"/>
      <c r="U79" s="6"/>
      <c r="V79" s="6"/>
      <c r="W79" s="6"/>
      <c r="X79" s="6"/>
    </row>
    <row r="80" spans="1:24">
      <c r="A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90"/>
      <c r="P80" s="90"/>
      <c r="Q80" s="90"/>
      <c r="R80" s="90"/>
      <c r="S80" s="84"/>
      <c r="T80" s="6"/>
      <c r="U80" s="6"/>
      <c r="V80" s="6"/>
      <c r="W80" s="6"/>
      <c r="X80" s="6"/>
    </row>
    <row r="81" spans="1:24">
      <c r="A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90"/>
      <c r="P81" s="90"/>
      <c r="Q81" s="90"/>
      <c r="R81" s="90"/>
      <c r="S81" s="84"/>
      <c r="T81" s="6"/>
      <c r="U81" s="6"/>
      <c r="V81" s="6"/>
      <c r="W81" s="6"/>
      <c r="X81" s="6"/>
    </row>
    <row r="82" spans="1:24">
      <c r="A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90"/>
      <c r="P82" s="90"/>
      <c r="Q82" s="90"/>
      <c r="R82" s="90"/>
      <c r="S82" s="84"/>
      <c r="T82" s="6"/>
      <c r="U82" s="6"/>
      <c r="V82" s="6"/>
      <c r="W82" s="6"/>
      <c r="X82" s="6"/>
    </row>
    <row r="83" spans="1:24">
      <c r="A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90"/>
      <c r="P83" s="90"/>
      <c r="Q83" s="90"/>
      <c r="R83" s="90"/>
      <c r="S83" s="84"/>
      <c r="T83" s="6"/>
      <c r="U83" s="6"/>
      <c r="V83" s="6"/>
      <c r="W83" s="6"/>
      <c r="X83" s="6"/>
    </row>
    <row r="84" spans="1:24">
      <c r="A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90"/>
      <c r="P84" s="90"/>
      <c r="Q84" s="90"/>
      <c r="R84" s="90"/>
      <c r="S84" s="84"/>
      <c r="T84" s="6"/>
      <c r="U84" s="6"/>
      <c r="V84" s="6"/>
      <c r="W84" s="6"/>
      <c r="X84" s="6"/>
    </row>
    <row r="85" spans="1:24">
      <c r="A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90"/>
      <c r="P85" s="90"/>
      <c r="Q85" s="90"/>
      <c r="R85" s="90"/>
      <c r="S85" s="84"/>
      <c r="T85" s="6"/>
      <c r="U85" s="6"/>
      <c r="V85" s="6"/>
      <c r="W85" s="6"/>
      <c r="X85" s="6"/>
    </row>
    <row r="86" spans="1:24">
      <c r="A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90"/>
      <c r="P86" s="90"/>
      <c r="Q86" s="90"/>
      <c r="R86" s="90"/>
      <c r="S86" s="84"/>
      <c r="T86" s="6"/>
      <c r="U86" s="6"/>
      <c r="V86" s="6"/>
      <c r="W86" s="6"/>
      <c r="X86" s="6"/>
    </row>
    <row r="87" spans="1:24">
      <c r="A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90"/>
      <c r="P87" s="90"/>
      <c r="Q87" s="90"/>
      <c r="R87" s="90"/>
      <c r="S87" s="84"/>
      <c r="T87" s="6"/>
      <c r="U87" s="6"/>
      <c r="V87" s="6"/>
      <c r="W87" s="6"/>
      <c r="X87" s="6"/>
    </row>
    <row r="88" spans="1:24">
      <c r="A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90"/>
      <c r="P88" s="90"/>
      <c r="Q88" s="90"/>
      <c r="R88" s="90"/>
      <c r="S88" s="84"/>
      <c r="T88" s="6"/>
      <c r="U88" s="6"/>
      <c r="V88" s="6"/>
      <c r="W88" s="6"/>
      <c r="X88" s="6"/>
    </row>
    <row r="89" spans="1:24">
      <c r="A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90"/>
      <c r="P89" s="90"/>
      <c r="Q89" s="90"/>
      <c r="R89" s="90"/>
      <c r="S89" s="84"/>
      <c r="T89" s="6"/>
      <c r="U89" s="6"/>
      <c r="V89" s="6"/>
      <c r="W89" s="6"/>
      <c r="X89" s="6"/>
    </row>
    <row r="90" spans="1:24">
      <c r="A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90"/>
      <c r="P90" s="90"/>
      <c r="Q90" s="90"/>
      <c r="R90" s="90"/>
      <c r="S90" s="84"/>
      <c r="T90" s="6"/>
      <c r="U90" s="6"/>
      <c r="V90" s="6"/>
      <c r="W90" s="6"/>
      <c r="X90" s="6"/>
    </row>
    <row r="91" spans="1:24">
      <c r="A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90"/>
      <c r="P91" s="90"/>
      <c r="Q91" s="90"/>
      <c r="R91" s="90"/>
      <c r="S91" s="84"/>
      <c r="T91" s="6"/>
      <c r="U91" s="6"/>
      <c r="V91" s="6"/>
      <c r="W91" s="6"/>
      <c r="X91" s="6"/>
    </row>
    <row r="92" spans="1:24">
      <c r="A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90"/>
      <c r="P92" s="90"/>
      <c r="Q92" s="90"/>
      <c r="R92" s="90"/>
      <c r="S92" s="84"/>
      <c r="T92" s="6"/>
      <c r="U92" s="6"/>
      <c r="V92" s="6"/>
      <c r="W92" s="6"/>
      <c r="X92" s="6"/>
    </row>
    <row r="93" spans="1:24">
      <c r="A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90"/>
      <c r="P93" s="90"/>
      <c r="Q93" s="90"/>
      <c r="R93" s="90"/>
      <c r="S93" s="84"/>
      <c r="T93" s="6"/>
      <c r="U93" s="6"/>
      <c r="V93" s="6"/>
      <c r="W93" s="6"/>
      <c r="X93" s="6"/>
    </row>
    <row r="94" spans="1:24">
      <c r="A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90"/>
      <c r="P94" s="90"/>
      <c r="Q94" s="90"/>
      <c r="R94" s="90"/>
      <c r="S94" s="84"/>
      <c r="T94" s="6"/>
      <c r="U94" s="6"/>
      <c r="V94" s="6"/>
      <c r="W94" s="6"/>
      <c r="X94" s="6"/>
    </row>
    <row r="95" spans="1:24">
      <c r="A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90"/>
      <c r="P95" s="90"/>
      <c r="Q95" s="90"/>
      <c r="R95" s="90"/>
      <c r="S95" s="84"/>
      <c r="T95" s="6"/>
      <c r="U95" s="6"/>
      <c r="V95" s="6"/>
      <c r="W95" s="6"/>
      <c r="X95" s="6"/>
    </row>
    <row r="96" spans="1:24">
      <c r="A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90"/>
      <c r="P96" s="90"/>
      <c r="Q96" s="90"/>
      <c r="R96" s="90"/>
      <c r="S96" s="84"/>
      <c r="T96" s="6"/>
      <c r="U96" s="6"/>
      <c r="V96" s="6"/>
      <c r="W96" s="6"/>
      <c r="X96" s="6"/>
    </row>
    <row r="97" spans="1:24">
      <c r="A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90"/>
      <c r="P97" s="90"/>
      <c r="Q97" s="90"/>
      <c r="R97" s="90"/>
      <c r="S97" s="84"/>
      <c r="T97" s="6"/>
      <c r="U97" s="6"/>
      <c r="V97" s="6"/>
      <c r="W97" s="6"/>
      <c r="X97" s="6"/>
    </row>
    <row r="98" spans="1:24">
      <c r="A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90"/>
      <c r="P98" s="90"/>
      <c r="Q98" s="90"/>
      <c r="R98" s="90"/>
      <c r="S98" s="84"/>
      <c r="T98" s="6"/>
      <c r="U98" s="6"/>
      <c r="V98" s="6"/>
      <c r="W98" s="6"/>
      <c r="X98" s="6"/>
    </row>
    <row r="99" spans="1:24">
      <c r="A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90"/>
      <c r="P99" s="90"/>
      <c r="Q99" s="90"/>
      <c r="R99" s="90"/>
      <c r="S99" s="84"/>
      <c r="T99" s="6"/>
      <c r="U99" s="6"/>
      <c r="V99" s="6"/>
      <c r="W99" s="6"/>
      <c r="X99" s="6"/>
    </row>
    <row r="100" spans="1:24">
      <c r="A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90"/>
      <c r="P100" s="90"/>
      <c r="Q100" s="90"/>
      <c r="R100" s="90"/>
      <c r="S100" s="84"/>
      <c r="T100" s="6"/>
      <c r="U100" s="6"/>
      <c r="V100" s="6"/>
      <c r="W100" s="6"/>
      <c r="X100" s="6"/>
    </row>
    <row r="101" spans="1:24">
      <c r="A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90"/>
      <c r="P101" s="90"/>
      <c r="Q101" s="90"/>
      <c r="R101" s="90"/>
      <c r="S101" s="84"/>
      <c r="T101" s="6"/>
      <c r="U101" s="6"/>
      <c r="V101" s="6"/>
      <c r="W101" s="6"/>
      <c r="X101" s="6"/>
    </row>
    <row r="102" spans="1:24">
      <c r="A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90"/>
      <c r="P102" s="90"/>
      <c r="Q102" s="90"/>
      <c r="R102" s="90"/>
      <c r="S102" s="84"/>
      <c r="T102" s="6"/>
      <c r="U102" s="6"/>
      <c r="V102" s="6"/>
      <c r="W102" s="6"/>
      <c r="X102" s="6"/>
    </row>
    <row r="103" spans="1:24">
      <c r="A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90"/>
      <c r="P103" s="90"/>
      <c r="Q103" s="90"/>
      <c r="R103" s="90"/>
      <c r="S103" s="84"/>
      <c r="T103" s="6"/>
      <c r="U103" s="6"/>
      <c r="V103" s="6"/>
      <c r="W103" s="6"/>
      <c r="X103" s="6"/>
    </row>
    <row r="104" spans="1:24">
      <c r="A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90"/>
      <c r="P104" s="90"/>
      <c r="Q104" s="90"/>
      <c r="R104" s="90"/>
      <c r="S104" s="84"/>
      <c r="T104" s="6"/>
      <c r="U104" s="6"/>
      <c r="V104" s="6"/>
      <c r="W104" s="6"/>
      <c r="X104" s="6"/>
    </row>
    <row r="105" spans="1:24">
      <c r="A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90"/>
      <c r="P105" s="90"/>
      <c r="Q105" s="90"/>
      <c r="R105" s="90"/>
      <c r="S105" s="84"/>
      <c r="T105" s="6"/>
      <c r="U105" s="6"/>
      <c r="V105" s="6"/>
      <c r="W105" s="6"/>
      <c r="X105" s="6"/>
    </row>
    <row r="106" spans="1:24">
      <c r="A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90"/>
      <c r="P106" s="90"/>
      <c r="Q106" s="90"/>
      <c r="R106" s="90"/>
      <c r="S106" s="84"/>
      <c r="T106" s="6"/>
      <c r="U106" s="6"/>
      <c r="V106" s="6"/>
      <c r="W106" s="6"/>
      <c r="X106" s="6"/>
    </row>
    <row r="107" spans="1:24">
      <c r="A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90"/>
      <c r="P107" s="90"/>
      <c r="Q107" s="90"/>
      <c r="R107" s="90"/>
      <c r="S107" s="84"/>
      <c r="T107" s="6"/>
      <c r="U107" s="6"/>
      <c r="V107" s="6"/>
      <c r="W107" s="6"/>
      <c r="X107" s="6"/>
    </row>
    <row r="108" spans="1:24">
      <c r="A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90"/>
      <c r="P108" s="90"/>
      <c r="Q108" s="90"/>
      <c r="R108" s="90"/>
      <c r="S108" s="84"/>
      <c r="T108" s="6"/>
      <c r="U108" s="6"/>
      <c r="V108" s="6"/>
      <c r="W108" s="6"/>
      <c r="X108" s="6"/>
    </row>
    <row r="109" spans="1:24">
      <c r="A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90"/>
      <c r="P109" s="90"/>
      <c r="Q109" s="90"/>
      <c r="R109" s="90"/>
      <c r="S109" s="84"/>
      <c r="T109" s="6"/>
      <c r="U109" s="6"/>
      <c r="V109" s="6"/>
      <c r="W109" s="6"/>
      <c r="X109" s="6"/>
    </row>
    <row r="110" spans="1:24">
      <c r="A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90"/>
      <c r="P110" s="90"/>
      <c r="Q110" s="90"/>
      <c r="R110" s="90"/>
      <c r="S110" s="84"/>
      <c r="T110" s="6"/>
      <c r="U110" s="6"/>
      <c r="V110" s="6"/>
      <c r="W110" s="6"/>
      <c r="X110" s="6"/>
    </row>
    <row r="111" spans="1:24">
      <c r="A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90"/>
      <c r="P111" s="90"/>
      <c r="Q111" s="90"/>
      <c r="R111" s="90"/>
      <c r="S111" s="84"/>
      <c r="T111" s="6"/>
      <c r="U111" s="6"/>
      <c r="V111" s="6"/>
      <c r="W111" s="6"/>
      <c r="X111" s="6"/>
    </row>
    <row r="112" spans="1:24">
      <c r="A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90"/>
      <c r="P112" s="90"/>
      <c r="Q112" s="90"/>
      <c r="R112" s="90"/>
      <c r="S112" s="84"/>
      <c r="T112" s="6"/>
      <c r="U112" s="6"/>
      <c r="V112" s="6"/>
      <c r="W112" s="6"/>
      <c r="X112" s="6"/>
    </row>
    <row r="113" spans="1:24">
      <c r="A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90"/>
      <c r="P113" s="90"/>
      <c r="Q113" s="90"/>
      <c r="R113" s="90"/>
      <c r="S113" s="84"/>
      <c r="T113" s="6"/>
      <c r="U113" s="6"/>
      <c r="V113" s="6"/>
      <c r="W113" s="6"/>
      <c r="X113" s="6"/>
    </row>
    <row r="114" spans="1:24">
      <c r="A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90"/>
      <c r="P114" s="90"/>
      <c r="Q114" s="90"/>
      <c r="R114" s="90"/>
      <c r="S114" s="84"/>
      <c r="T114" s="6"/>
      <c r="U114" s="6"/>
      <c r="V114" s="6"/>
      <c r="W114" s="6"/>
      <c r="X114" s="6"/>
    </row>
    <row r="115" spans="1:24">
      <c r="A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90"/>
      <c r="P115" s="90"/>
      <c r="Q115" s="90"/>
      <c r="R115" s="90"/>
      <c r="S115" s="84"/>
      <c r="T115" s="6"/>
      <c r="U115" s="6"/>
      <c r="V115" s="6"/>
      <c r="W115" s="6"/>
      <c r="X115" s="6"/>
    </row>
    <row r="116" spans="1:24">
      <c r="A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90"/>
      <c r="P116" s="90"/>
      <c r="Q116" s="90"/>
      <c r="R116" s="90"/>
      <c r="S116" s="84"/>
      <c r="T116" s="6"/>
      <c r="U116" s="6"/>
      <c r="V116" s="6"/>
      <c r="W116" s="6"/>
      <c r="X116" s="6"/>
    </row>
    <row r="117" spans="1:24">
      <c r="A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90"/>
      <c r="P117" s="90"/>
      <c r="Q117" s="90"/>
      <c r="R117" s="90"/>
      <c r="S117" s="84"/>
      <c r="T117" s="6"/>
      <c r="U117" s="6"/>
      <c r="V117" s="6"/>
      <c r="W117" s="6"/>
      <c r="X117" s="6"/>
    </row>
    <row r="118" spans="1:24">
      <c r="A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90"/>
      <c r="P118" s="90"/>
      <c r="Q118" s="90"/>
      <c r="R118" s="90"/>
      <c r="S118" s="84"/>
      <c r="T118" s="6"/>
      <c r="U118" s="6"/>
      <c r="V118" s="6"/>
      <c r="W118" s="6"/>
      <c r="X118" s="6"/>
    </row>
    <row r="119" spans="1:24">
      <c r="A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90"/>
      <c r="P119" s="90"/>
      <c r="Q119" s="90"/>
      <c r="R119" s="90"/>
      <c r="S119" s="84"/>
      <c r="T119" s="6"/>
      <c r="U119" s="6"/>
      <c r="V119" s="6"/>
      <c r="W119" s="6"/>
      <c r="X119" s="6"/>
    </row>
    <row r="120" spans="1:24">
      <c r="A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90"/>
      <c r="P120" s="90"/>
      <c r="Q120" s="90"/>
      <c r="R120" s="90"/>
      <c r="S120" s="84"/>
      <c r="T120" s="6"/>
      <c r="U120" s="6"/>
      <c r="V120" s="6"/>
      <c r="W120" s="6"/>
      <c r="X120" s="6"/>
    </row>
    <row r="121" spans="1:24">
      <c r="A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90"/>
      <c r="P121" s="90"/>
      <c r="Q121" s="90"/>
      <c r="R121" s="90"/>
      <c r="S121" s="84"/>
      <c r="T121" s="6"/>
      <c r="U121" s="6"/>
      <c r="V121" s="6"/>
      <c r="W121" s="6"/>
      <c r="X121" s="6"/>
    </row>
    <row r="122" spans="1:24">
      <c r="A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90"/>
      <c r="P122" s="90"/>
      <c r="Q122" s="90"/>
      <c r="R122" s="90"/>
      <c r="S122" s="84"/>
      <c r="T122" s="6"/>
      <c r="U122" s="6"/>
      <c r="V122" s="6"/>
      <c r="W122" s="6"/>
      <c r="X122" s="6"/>
    </row>
    <row r="123" spans="1:24">
      <c r="A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90"/>
      <c r="P123" s="90"/>
      <c r="Q123" s="90"/>
      <c r="R123" s="90"/>
      <c r="S123" s="84"/>
      <c r="T123" s="6"/>
      <c r="U123" s="6"/>
      <c r="V123" s="6"/>
      <c r="W123" s="6"/>
      <c r="X123" s="6"/>
    </row>
    <row r="124" spans="1:24">
      <c r="A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90"/>
      <c r="P124" s="90"/>
      <c r="Q124" s="90"/>
      <c r="R124" s="90"/>
      <c r="S124" s="84"/>
      <c r="T124" s="6"/>
      <c r="U124" s="6"/>
      <c r="V124" s="6"/>
      <c r="W124" s="6"/>
      <c r="X124" s="6"/>
    </row>
    <row r="125" spans="1:24">
      <c r="A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90"/>
      <c r="P125" s="90"/>
      <c r="Q125" s="90"/>
      <c r="R125" s="90"/>
      <c r="S125" s="84"/>
      <c r="T125" s="6"/>
      <c r="U125" s="6"/>
      <c r="V125" s="6"/>
      <c r="W125" s="6"/>
      <c r="X125" s="6"/>
    </row>
    <row r="126" spans="1:24">
      <c r="A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90"/>
      <c r="P126" s="90"/>
      <c r="Q126" s="90"/>
      <c r="R126" s="90"/>
      <c r="S126" s="84"/>
      <c r="T126" s="6"/>
      <c r="U126" s="6"/>
      <c r="V126" s="6"/>
      <c r="W126" s="6"/>
      <c r="X126" s="6"/>
    </row>
    <row r="127" spans="1:24">
      <c r="A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90"/>
      <c r="P127" s="90"/>
      <c r="Q127" s="90"/>
      <c r="R127" s="90"/>
      <c r="S127" s="84"/>
      <c r="T127" s="6"/>
      <c r="U127" s="6"/>
      <c r="V127" s="6"/>
      <c r="W127" s="6"/>
      <c r="X127" s="6"/>
    </row>
    <row r="128" spans="1:24">
      <c r="A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90"/>
      <c r="P128" s="90"/>
      <c r="Q128" s="90"/>
      <c r="R128" s="90"/>
      <c r="S128" s="84"/>
      <c r="T128" s="6"/>
      <c r="U128" s="6"/>
      <c r="V128" s="6"/>
      <c r="W128" s="6"/>
      <c r="X128" s="6"/>
    </row>
    <row r="129" spans="1:24">
      <c r="A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90"/>
      <c r="P129" s="90"/>
      <c r="Q129" s="90"/>
      <c r="R129" s="90"/>
      <c r="S129" s="84"/>
      <c r="T129" s="6"/>
      <c r="U129" s="6"/>
      <c r="V129" s="6"/>
      <c r="W129" s="6"/>
      <c r="X129" s="6"/>
    </row>
    <row r="130" spans="1:24">
      <c r="A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90"/>
      <c r="P130" s="90"/>
      <c r="Q130" s="90"/>
      <c r="R130" s="90"/>
      <c r="S130" s="84"/>
      <c r="T130" s="6"/>
      <c r="U130" s="6"/>
      <c r="V130" s="6"/>
      <c r="W130" s="6"/>
      <c r="X130" s="6"/>
    </row>
    <row r="131" spans="1:24">
      <c r="A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90"/>
      <c r="P131" s="90"/>
      <c r="Q131" s="90"/>
      <c r="R131" s="90"/>
      <c r="S131" s="84"/>
      <c r="T131" s="6"/>
      <c r="U131" s="6"/>
      <c r="V131" s="6"/>
      <c r="W131" s="6"/>
      <c r="X131" s="6"/>
    </row>
    <row r="132" spans="1:24">
      <c r="A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90"/>
      <c r="P132" s="90"/>
      <c r="Q132" s="90"/>
      <c r="R132" s="90"/>
      <c r="S132" s="84"/>
      <c r="T132" s="6"/>
      <c r="U132" s="6"/>
      <c r="V132" s="6"/>
      <c r="W132" s="6"/>
      <c r="X132" s="6"/>
    </row>
    <row r="133" spans="1:24">
      <c r="A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90"/>
      <c r="P133" s="90"/>
      <c r="Q133" s="90"/>
      <c r="R133" s="90"/>
      <c r="S133" s="84"/>
      <c r="T133" s="6"/>
      <c r="U133" s="6"/>
      <c r="V133" s="6"/>
      <c r="W133" s="6"/>
      <c r="X133" s="6"/>
    </row>
    <row r="134" spans="1:24">
      <c r="A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90"/>
      <c r="P134" s="90"/>
      <c r="Q134" s="90"/>
      <c r="R134" s="90"/>
      <c r="S134" s="84"/>
      <c r="T134" s="6"/>
      <c r="U134" s="6"/>
      <c r="V134" s="6"/>
      <c r="W134" s="6"/>
      <c r="X134" s="6"/>
    </row>
    <row r="135" spans="1:24">
      <c r="A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90"/>
      <c r="P135" s="90"/>
      <c r="Q135" s="90"/>
      <c r="R135" s="90"/>
      <c r="S135" s="84"/>
      <c r="T135" s="6"/>
      <c r="U135" s="6"/>
      <c r="V135" s="6"/>
      <c r="W135" s="6"/>
      <c r="X135" s="6"/>
    </row>
    <row r="136" spans="1:24">
      <c r="A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90"/>
      <c r="P136" s="90"/>
      <c r="Q136" s="90"/>
      <c r="R136" s="90"/>
      <c r="S136" s="84"/>
      <c r="T136" s="6"/>
      <c r="U136" s="6"/>
      <c r="V136" s="6"/>
      <c r="W136" s="6"/>
      <c r="X136" s="6"/>
    </row>
    <row r="137" spans="1:24">
      <c r="A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90"/>
      <c r="P137" s="90"/>
      <c r="Q137" s="90"/>
      <c r="R137" s="90"/>
      <c r="S137" s="84"/>
      <c r="T137" s="6"/>
      <c r="U137" s="6"/>
      <c r="V137" s="6"/>
      <c r="W137" s="6"/>
      <c r="X137" s="6"/>
    </row>
    <row r="138" spans="1:24">
      <c r="A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90"/>
      <c r="P138" s="90"/>
      <c r="Q138" s="90"/>
      <c r="R138" s="90"/>
      <c r="S138" s="84"/>
      <c r="T138" s="6"/>
      <c r="U138" s="6"/>
      <c r="V138" s="6"/>
      <c r="W138" s="6"/>
      <c r="X138" s="6"/>
    </row>
    <row r="139" spans="1:24">
      <c r="A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90"/>
      <c r="P139" s="90"/>
      <c r="Q139" s="90"/>
      <c r="R139" s="90"/>
      <c r="S139" s="84"/>
      <c r="T139" s="6"/>
      <c r="U139" s="6"/>
      <c r="V139" s="6"/>
      <c r="W139" s="6"/>
      <c r="X139" s="6"/>
    </row>
    <row r="140" spans="1:24">
      <c r="A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90"/>
      <c r="P140" s="90"/>
      <c r="Q140" s="90"/>
      <c r="R140" s="90"/>
      <c r="S140" s="84"/>
      <c r="T140" s="6"/>
      <c r="U140" s="6"/>
      <c r="V140" s="6"/>
      <c r="W140" s="6"/>
      <c r="X140" s="6"/>
    </row>
    <row r="141" spans="1:24">
      <c r="A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90"/>
      <c r="P141" s="90"/>
      <c r="Q141" s="90"/>
      <c r="R141" s="90"/>
      <c r="S141" s="84"/>
      <c r="T141" s="6"/>
      <c r="U141" s="6"/>
      <c r="V141" s="6"/>
      <c r="W141" s="6"/>
      <c r="X141" s="6"/>
    </row>
    <row r="142" spans="1:24">
      <c r="A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90"/>
      <c r="P142" s="90"/>
      <c r="Q142" s="90"/>
      <c r="R142" s="90"/>
      <c r="S142" s="84"/>
      <c r="T142" s="6"/>
      <c r="U142" s="6"/>
      <c r="V142" s="6"/>
      <c r="W142" s="6"/>
      <c r="X142" s="6"/>
    </row>
    <row r="143" spans="1:24">
      <c r="A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90"/>
      <c r="P143" s="90"/>
      <c r="Q143" s="90"/>
      <c r="R143" s="90"/>
      <c r="S143" s="84"/>
      <c r="T143" s="6"/>
      <c r="U143" s="6"/>
      <c r="V143" s="6"/>
      <c r="W143" s="6"/>
      <c r="X143" s="6"/>
    </row>
    <row r="144" spans="1:24">
      <c r="A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90"/>
      <c r="P144" s="90"/>
      <c r="Q144" s="90"/>
      <c r="R144" s="90"/>
      <c r="S144" s="84"/>
      <c r="T144" s="6"/>
      <c r="U144" s="6"/>
      <c r="V144" s="6"/>
      <c r="W144" s="6"/>
      <c r="X144" s="6"/>
    </row>
    <row r="145" spans="1:24">
      <c r="A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90"/>
      <c r="P145" s="90"/>
      <c r="Q145" s="90"/>
      <c r="R145" s="90"/>
      <c r="S145" s="84"/>
      <c r="T145" s="6"/>
      <c r="U145" s="6"/>
      <c r="V145" s="6"/>
      <c r="W145" s="6"/>
      <c r="X145" s="6"/>
    </row>
    <row r="146" spans="1:24">
      <c r="A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90"/>
      <c r="P146" s="90"/>
      <c r="Q146" s="90"/>
      <c r="R146" s="90"/>
      <c r="S146" s="84"/>
      <c r="T146" s="6"/>
      <c r="U146" s="6"/>
      <c r="V146" s="6"/>
      <c r="W146" s="6"/>
      <c r="X146" s="6"/>
    </row>
    <row r="147" spans="1:24">
      <c r="A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90"/>
      <c r="P147" s="90"/>
      <c r="Q147" s="90"/>
      <c r="R147" s="90"/>
      <c r="S147" s="84"/>
      <c r="T147" s="6"/>
      <c r="U147" s="6"/>
      <c r="V147" s="6"/>
      <c r="W147" s="6"/>
      <c r="X147" s="6"/>
    </row>
    <row r="148" spans="1:24">
      <c r="A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90"/>
      <c r="P148" s="90"/>
      <c r="Q148" s="90"/>
      <c r="R148" s="90"/>
      <c r="S148" s="84"/>
      <c r="T148" s="6"/>
      <c r="U148" s="6"/>
      <c r="V148" s="6"/>
      <c r="W148" s="6"/>
      <c r="X148" s="6"/>
    </row>
    <row r="149" spans="1:24">
      <c r="A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90"/>
      <c r="P149" s="90"/>
      <c r="Q149" s="90"/>
      <c r="R149" s="90"/>
      <c r="S149" s="84"/>
      <c r="T149" s="6"/>
      <c r="U149" s="6"/>
      <c r="V149" s="6"/>
      <c r="W149" s="6"/>
      <c r="X149" s="6"/>
    </row>
    <row r="150" spans="1:24">
      <c r="A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90"/>
      <c r="P150" s="90"/>
      <c r="Q150" s="90"/>
      <c r="R150" s="90"/>
      <c r="S150" s="84"/>
      <c r="T150" s="6"/>
      <c r="U150" s="6"/>
      <c r="V150" s="6"/>
      <c r="W150" s="6"/>
      <c r="X150" s="6"/>
    </row>
    <row r="151" spans="1:24">
      <c r="A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90"/>
      <c r="P151" s="90"/>
      <c r="Q151" s="90"/>
      <c r="R151" s="90"/>
      <c r="S151" s="84"/>
      <c r="T151" s="6"/>
      <c r="U151" s="6"/>
      <c r="V151" s="6"/>
      <c r="W151" s="6"/>
      <c r="X151" s="6"/>
    </row>
    <row r="152" spans="1:24">
      <c r="A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90"/>
      <c r="P152" s="90"/>
      <c r="Q152" s="90"/>
      <c r="R152" s="90"/>
      <c r="S152" s="84"/>
      <c r="T152" s="6"/>
      <c r="U152" s="6"/>
      <c r="V152" s="6"/>
      <c r="W152" s="6"/>
      <c r="X152" s="6"/>
    </row>
    <row r="153" spans="1:24">
      <c r="A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90"/>
      <c r="P153" s="90"/>
      <c r="Q153" s="90"/>
      <c r="R153" s="90"/>
      <c r="S153" s="84"/>
      <c r="T153" s="6"/>
      <c r="U153" s="6"/>
      <c r="V153" s="6"/>
      <c r="W153" s="6"/>
      <c r="X153" s="6"/>
    </row>
    <row r="154" spans="1:24">
      <c r="A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90"/>
      <c r="P154" s="90"/>
      <c r="Q154" s="90"/>
      <c r="R154" s="90"/>
      <c r="S154" s="84"/>
      <c r="T154" s="6"/>
      <c r="U154" s="6"/>
      <c r="V154" s="6"/>
      <c r="W154" s="6"/>
      <c r="X154" s="6"/>
    </row>
    <row r="155" spans="1:24">
      <c r="A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90"/>
      <c r="P155" s="90"/>
      <c r="Q155" s="90"/>
      <c r="R155" s="90"/>
      <c r="S155" s="84"/>
      <c r="T155" s="6"/>
      <c r="U155" s="6"/>
      <c r="V155" s="6"/>
      <c r="W155" s="6"/>
      <c r="X155" s="6"/>
    </row>
    <row r="156" spans="1:24">
      <c r="A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90"/>
      <c r="P156" s="90"/>
      <c r="Q156" s="90"/>
      <c r="R156" s="90"/>
      <c r="S156" s="84"/>
      <c r="T156" s="6"/>
      <c r="U156" s="6"/>
      <c r="V156" s="6"/>
      <c r="W156" s="6"/>
      <c r="X156" s="6"/>
    </row>
    <row r="157" spans="1:24">
      <c r="A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90"/>
      <c r="P157" s="90"/>
      <c r="Q157" s="90"/>
      <c r="R157" s="90"/>
      <c r="S157" s="84"/>
      <c r="T157" s="6"/>
      <c r="U157" s="6"/>
      <c r="V157" s="6"/>
      <c r="W157" s="6"/>
      <c r="X157" s="6"/>
    </row>
    <row r="158" spans="1:24">
      <c r="A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90"/>
      <c r="P158" s="90"/>
      <c r="Q158" s="90"/>
      <c r="R158" s="90"/>
      <c r="S158" s="84"/>
      <c r="T158" s="6"/>
      <c r="U158" s="6"/>
      <c r="V158" s="6"/>
      <c r="W158" s="6"/>
      <c r="X158" s="6"/>
    </row>
    <row r="159" spans="1:24">
      <c r="A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90"/>
      <c r="P159" s="90"/>
      <c r="Q159" s="90"/>
      <c r="R159" s="90"/>
      <c r="S159" s="84"/>
      <c r="T159" s="6"/>
      <c r="U159" s="6"/>
      <c r="V159" s="6"/>
      <c r="W159" s="6"/>
      <c r="X159" s="6"/>
    </row>
    <row r="160" spans="1:24">
      <c r="A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90"/>
      <c r="P160" s="90"/>
      <c r="Q160" s="90"/>
      <c r="R160" s="90"/>
      <c r="S160" s="84"/>
      <c r="T160" s="6"/>
      <c r="U160" s="6"/>
      <c r="V160" s="6"/>
      <c r="W160" s="6"/>
      <c r="X160" s="6"/>
    </row>
    <row r="161" spans="1:24">
      <c r="A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90"/>
      <c r="P161" s="90"/>
      <c r="Q161" s="90"/>
      <c r="R161" s="90"/>
      <c r="S161" s="84"/>
      <c r="T161" s="6"/>
      <c r="U161" s="6"/>
      <c r="V161" s="6"/>
      <c r="W161" s="6"/>
      <c r="X161" s="6"/>
    </row>
    <row r="162" spans="1:24">
      <c r="A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90"/>
      <c r="P162" s="90"/>
      <c r="Q162" s="90"/>
      <c r="R162" s="90"/>
      <c r="S162" s="84"/>
      <c r="T162" s="6"/>
      <c r="U162" s="6"/>
      <c r="V162" s="6"/>
      <c r="W162" s="6"/>
      <c r="X162" s="6"/>
    </row>
    <row r="163" spans="1:24">
      <c r="A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90"/>
      <c r="P163" s="90"/>
      <c r="Q163" s="90"/>
      <c r="R163" s="90"/>
      <c r="S163" s="84"/>
      <c r="T163" s="6"/>
      <c r="U163" s="6"/>
      <c r="V163" s="6"/>
      <c r="W163" s="6"/>
      <c r="X163" s="6"/>
    </row>
    <row r="164" spans="1:24">
      <c r="A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90"/>
      <c r="P164" s="90"/>
      <c r="Q164" s="90"/>
      <c r="R164" s="90"/>
      <c r="S164" s="84"/>
      <c r="T164" s="6"/>
      <c r="U164" s="6"/>
      <c r="V164" s="6"/>
      <c r="W164" s="6"/>
      <c r="X164" s="6"/>
    </row>
    <row r="165" spans="1:24">
      <c r="A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90"/>
      <c r="P165" s="90"/>
      <c r="Q165" s="90"/>
      <c r="R165" s="90"/>
      <c r="S165" s="84"/>
      <c r="T165" s="6"/>
      <c r="U165" s="6"/>
      <c r="V165" s="6"/>
      <c r="W165" s="6"/>
      <c r="X165" s="6"/>
    </row>
    <row r="166" spans="1:24">
      <c r="A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90"/>
      <c r="P166" s="90"/>
      <c r="Q166" s="90"/>
      <c r="R166" s="90"/>
      <c r="S166" s="84"/>
      <c r="T166" s="6"/>
      <c r="U166" s="6"/>
      <c r="V166" s="6"/>
      <c r="W166" s="6"/>
      <c r="X166" s="6"/>
    </row>
    <row r="167" spans="1:24">
      <c r="A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90"/>
      <c r="P167" s="90"/>
      <c r="Q167" s="90"/>
      <c r="R167" s="90"/>
      <c r="S167" s="84"/>
      <c r="T167" s="6"/>
      <c r="U167" s="6"/>
      <c r="V167" s="6"/>
      <c r="W167" s="6"/>
      <c r="X167" s="6"/>
    </row>
    <row r="168" spans="1:24">
      <c r="A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90"/>
      <c r="P168" s="90"/>
      <c r="Q168" s="90"/>
      <c r="R168" s="90"/>
      <c r="S168" s="84"/>
      <c r="T168" s="6"/>
      <c r="U168" s="6"/>
      <c r="V168" s="6"/>
      <c r="W168" s="6"/>
      <c r="X168" s="6"/>
    </row>
    <row r="169" spans="1:24">
      <c r="A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90"/>
      <c r="P169" s="90"/>
      <c r="Q169" s="90"/>
      <c r="R169" s="90"/>
      <c r="S169" s="84"/>
      <c r="T169" s="6"/>
      <c r="U169" s="6"/>
      <c r="V169" s="6"/>
      <c r="W169" s="6"/>
      <c r="X169" s="6"/>
    </row>
    <row r="170" spans="1:24">
      <c r="A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90"/>
      <c r="P170" s="90"/>
      <c r="Q170" s="90"/>
      <c r="R170" s="90"/>
      <c r="S170" s="84"/>
      <c r="T170" s="6"/>
      <c r="U170" s="6"/>
      <c r="V170" s="6"/>
      <c r="W170" s="6"/>
      <c r="X170" s="6"/>
    </row>
    <row r="171" spans="1:24">
      <c r="A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90"/>
      <c r="P171" s="90"/>
      <c r="Q171" s="90"/>
      <c r="R171" s="90"/>
      <c r="S171" s="84"/>
      <c r="T171" s="6"/>
      <c r="U171" s="6"/>
      <c r="V171" s="6"/>
      <c r="W171" s="6"/>
      <c r="X171" s="6"/>
    </row>
    <row r="172" spans="1:24">
      <c r="A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90"/>
      <c r="P172" s="90"/>
      <c r="Q172" s="90"/>
      <c r="R172" s="90"/>
      <c r="S172" s="84"/>
      <c r="T172" s="6"/>
      <c r="U172" s="6"/>
      <c r="V172" s="6"/>
      <c r="W172" s="6"/>
      <c r="X172" s="6"/>
    </row>
    <row r="173" spans="1:24">
      <c r="A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90"/>
      <c r="P173" s="90"/>
      <c r="Q173" s="90"/>
      <c r="R173" s="90"/>
      <c r="S173" s="84"/>
      <c r="T173" s="6"/>
      <c r="U173" s="6"/>
      <c r="V173" s="6"/>
      <c r="W173" s="6"/>
      <c r="X173" s="6"/>
    </row>
    <row r="174" spans="1:24">
      <c r="A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90"/>
      <c r="P174" s="90"/>
      <c r="Q174" s="90"/>
      <c r="R174" s="90"/>
      <c r="S174" s="84"/>
      <c r="T174" s="6"/>
      <c r="U174" s="6"/>
      <c r="V174" s="6"/>
      <c r="W174" s="6"/>
      <c r="X174" s="6"/>
    </row>
    <row r="175" spans="1:24">
      <c r="A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90"/>
      <c r="P175" s="90"/>
      <c r="Q175" s="90"/>
      <c r="R175" s="90"/>
      <c r="S175" s="84"/>
      <c r="T175" s="6"/>
      <c r="U175" s="6"/>
      <c r="V175" s="6"/>
      <c r="W175" s="6"/>
      <c r="X175" s="6"/>
    </row>
    <row r="176" spans="1:24">
      <c r="A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90"/>
      <c r="P176" s="90"/>
      <c r="Q176" s="90"/>
      <c r="R176" s="90"/>
      <c r="S176" s="84"/>
      <c r="T176" s="6"/>
      <c r="U176" s="6"/>
      <c r="V176" s="6"/>
      <c r="W176" s="6"/>
      <c r="X176" s="6"/>
    </row>
    <row r="177" spans="1:24">
      <c r="A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90"/>
      <c r="P177" s="90"/>
      <c r="Q177" s="90"/>
      <c r="R177" s="90"/>
      <c r="S177" s="84"/>
      <c r="T177" s="6"/>
      <c r="U177" s="6"/>
      <c r="V177" s="6"/>
      <c r="W177" s="6"/>
      <c r="X177" s="6"/>
    </row>
    <row r="178" spans="1:24">
      <c r="A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90"/>
      <c r="P178" s="90"/>
      <c r="Q178" s="90"/>
      <c r="R178" s="90"/>
      <c r="S178" s="84"/>
      <c r="T178" s="6"/>
      <c r="U178" s="6"/>
      <c r="V178" s="6"/>
      <c r="W178" s="6"/>
      <c r="X178" s="6"/>
    </row>
    <row r="179" spans="1:24">
      <c r="A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90"/>
      <c r="P179" s="90"/>
      <c r="Q179" s="90"/>
      <c r="R179" s="90"/>
      <c r="S179" s="84"/>
      <c r="T179" s="6"/>
      <c r="U179" s="6"/>
      <c r="V179" s="6"/>
      <c r="W179" s="6"/>
      <c r="X179" s="6"/>
    </row>
    <row r="180" spans="1:24">
      <c r="A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90"/>
      <c r="P180" s="90"/>
      <c r="Q180" s="90"/>
      <c r="R180" s="90"/>
      <c r="S180" s="84"/>
      <c r="T180" s="6"/>
      <c r="U180" s="6"/>
      <c r="V180" s="6"/>
      <c r="W180" s="6"/>
      <c r="X180" s="6"/>
    </row>
    <row r="181" spans="1:24">
      <c r="A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90"/>
      <c r="P181" s="90"/>
      <c r="Q181" s="90"/>
      <c r="R181" s="90"/>
      <c r="S181" s="84"/>
      <c r="T181" s="6"/>
      <c r="U181" s="6"/>
      <c r="V181" s="6"/>
      <c r="W181" s="6"/>
      <c r="X181" s="6"/>
    </row>
    <row r="182" spans="1:24">
      <c r="A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90"/>
      <c r="P182" s="90"/>
      <c r="Q182" s="90"/>
      <c r="R182" s="90"/>
      <c r="S182" s="84"/>
      <c r="T182" s="6"/>
      <c r="U182" s="6"/>
      <c r="V182" s="6"/>
      <c r="W182" s="6"/>
      <c r="X182" s="6"/>
    </row>
    <row r="183" spans="1:24">
      <c r="A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90"/>
      <c r="P183" s="90"/>
      <c r="Q183" s="90"/>
      <c r="R183" s="90"/>
      <c r="S183" s="84"/>
      <c r="T183" s="6"/>
      <c r="U183" s="6"/>
      <c r="V183" s="6"/>
      <c r="W183" s="6"/>
      <c r="X183" s="6"/>
    </row>
    <row r="184" spans="1:24">
      <c r="A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90"/>
      <c r="P184" s="90"/>
      <c r="Q184" s="90"/>
      <c r="R184" s="90"/>
      <c r="S184" s="84"/>
      <c r="T184" s="6"/>
      <c r="U184" s="6"/>
      <c r="V184" s="6"/>
      <c r="W184" s="6"/>
      <c r="X184" s="6"/>
    </row>
    <row r="185" spans="1:24">
      <c r="A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90"/>
      <c r="P185" s="90"/>
      <c r="Q185" s="90"/>
      <c r="R185" s="90"/>
      <c r="S185" s="84"/>
      <c r="T185" s="6"/>
      <c r="U185" s="6"/>
      <c r="V185" s="6"/>
      <c r="W185" s="6"/>
      <c r="X185" s="6"/>
    </row>
    <row r="186" spans="1:24">
      <c r="A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90"/>
      <c r="P186" s="90"/>
      <c r="Q186" s="90"/>
      <c r="R186" s="90"/>
      <c r="S186" s="84"/>
      <c r="T186" s="6"/>
      <c r="U186" s="6"/>
      <c r="V186" s="6"/>
      <c r="W186" s="6"/>
      <c r="X186" s="6"/>
    </row>
    <row r="187" spans="1:24">
      <c r="A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90"/>
      <c r="P187" s="90"/>
      <c r="Q187" s="90"/>
      <c r="R187" s="90"/>
      <c r="S187" s="84"/>
      <c r="T187" s="6"/>
      <c r="U187" s="6"/>
      <c r="V187" s="6"/>
      <c r="W187" s="6"/>
      <c r="X187" s="6"/>
    </row>
    <row r="188" spans="1:24">
      <c r="A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90"/>
      <c r="P188" s="90"/>
      <c r="Q188" s="90"/>
      <c r="R188" s="90"/>
      <c r="S188" s="84"/>
      <c r="T188" s="6"/>
      <c r="U188" s="6"/>
      <c r="V188" s="6"/>
      <c r="W188" s="6"/>
      <c r="X188" s="6"/>
    </row>
    <row r="189" spans="1:24">
      <c r="A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90"/>
      <c r="P189" s="90"/>
      <c r="Q189" s="90"/>
      <c r="R189" s="90"/>
      <c r="S189" s="84"/>
      <c r="T189" s="6"/>
      <c r="U189" s="6"/>
      <c r="V189" s="6"/>
      <c r="W189" s="6"/>
      <c r="X189" s="6"/>
    </row>
    <row r="190" spans="1:24">
      <c r="A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90"/>
      <c r="P190" s="90"/>
      <c r="Q190" s="90"/>
      <c r="R190" s="90"/>
      <c r="S190" s="84"/>
      <c r="T190" s="6"/>
      <c r="U190" s="6"/>
      <c r="V190" s="6"/>
      <c r="W190" s="6"/>
      <c r="X190" s="6"/>
    </row>
    <row r="191" spans="1:24">
      <c r="A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90"/>
      <c r="P191" s="90"/>
      <c r="Q191" s="90"/>
      <c r="R191" s="90"/>
      <c r="S191" s="84"/>
      <c r="T191" s="6"/>
      <c r="U191" s="6"/>
      <c r="V191" s="6"/>
      <c r="W191" s="6"/>
      <c r="X191" s="6"/>
    </row>
    <row r="192" spans="1:24">
      <c r="A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90"/>
      <c r="P192" s="90"/>
      <c r="Q192" s="90"/>
      <c r="R192" s="90"/>
      <c r="S192" s="84"/>
      <c r="T192" s="6"/>
      <c r="U192" s="6"/>
      <c r="V192" s="6"/>
      <c r="W192" s="6"/>
      <c r="X192" s="6"/>
    </row>
    <row r="193" spans="1:24">
      <c r="A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90"/>
      <c r="P193" s="90"/>
      <c r="Q193" s="90"/>
      <c r="R193" s="90"/>
      <c r="S193" s="84"/>
      <c r="T193" s="6"/>
      <c r="U193" s="6"/>
      <c r="V193" s="6"/>
      <c r="W193" s="6"/>
      <c r="X193" s="6"/>
    </row>
    <row r="194" spans="1:24">
      <c r="A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90"/>
      <c r="P194" s="90"/>
      <c r="Q194" s="90"/>
      <c r="R194" s="90"/>
      <c r="S194" s="84"/>
      <c r="T194" s="6"/>
      <c r="U194" s="6"/>
      <c r="V194" s="6"/>
      <c r="W194" s="6"/>
      <c r="X194" s="6"/>
    </row>
    <row r="195" spans="1:24">
      <c r="A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90"/>
      <c r="P195" s="90"/>
      <c r="Q195" s="90"/>
      <c r="R195" s="90"/>
      <c r="S195" s="84"/>
      <c r="T195" s="6"/>
      <c r="U195" s="6"/>
      <c r="V195" s="6"/>
      <c r="W195" s="6"/>
      <c r="X195" s="6"/>
    </row>
    <row r="196" spans="1:24">
      <c r="A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90"/>
      <c r="P196" s="90"/>
      <c r="Q196" s="90"/>
      <c r="R196" s="90"/>
      <c r="S196" s="84"/>
      <c r="T196" s="6"/>
      <c r="U196" s="6"/>
      <c r="V196" s="6"/>
      <c r="W196" s="6"/>
      <c r="X196" s="6"/>
    </row>
    <row r="197" spans="1:24">
      <c r="A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90"/>
      <c r="P197" s="90"/>
      <c r="Q197" s="90"/>
      <c r="R197" s="90"/>
      <c r="S197" s="84"/>
      <c r="T197" s="6"/>
      <c r="U197" s="6"/>
      <c r="V197" s="6"/>
      <c r="W197" s="6"/>
      <c r="X197" s="6"/>
    </row>
    <row r="198" spans="1:24">
      <c r="A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90"/>
      <c r="P198" s="90"/>
      <c r="Q198" s="90"/>
      <c r="R198" s="90"/>
      <c r="S198" s="84"/>
      <c r="T198" s="6"/>
      <c r="U198" s="6"/>
      <c r="V198" s="6"/>
      <c r="W198" s="6"/>
      <c r="X198" s="6"/>
    </row>
    <row r="199" spans="1:24">
      <c r="A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90"/>
      <c r="P199" s="90"/>
      <c r="Q199" s="90"/>
      <c r="R199" s="90"/>
      <c r="S199" s="84"/>
      <c r="T199" s="6"/>
      <c r="U199" s="6"/>
      <c r="V199" s="6"/>
      <c r="W199" s="6"/>
      <c r="X199" s="6"/>
    </row>
    <row r="200" spans="1:24">
      <c r="A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90"/>
      <c r="P200" s="90"/>
      <c r="Q200" s="90"/>
      <c r="R200" s="90"/>
      <c r="S200" s="84"/>
      <c r="T200" s="6"/>
      <c r="U200" s="6"/>
      <c r="V200" s="6"/>
      <c r="W200" s="6"/>
      <c r="X200" s="6"/>
    </row>
    <row r="201" spans="1:24">
      <c r="A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90"/>
      <c r="P201" s="90"/>
      <c r="Q201" s="90"/>
      <c r="R201" s="90"/>
      <c r="S201" s="84"/>
      <c r="T201" s="6"/>
      <c r="U201" s="6"/>
      <c r="V201" s="6"/>
      <c r="W201" s="6"/>
      <c r="X201" s="6"/>
    </row>
    <row r="202" spans="1:24">
      <c r="A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90"/>
      <c r="P202" s="90"/>
      <c r="Q202" s="90"/>
      <c r="R202" s="90"/>
      <c r="S202" s="84"/>
      <c r="T202" s="6"/>
      <c r="U202" s="6"/>
      <c r="V202" s="6"/>
      <c r="W202" s="6"/>
      <c r="X202" s="6"/>
    </row>
    <row r="203" spans="1:24">
      <c r="A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90"/>
      <c r="P203" s="90"/>
      <c r="Q203" s="90"/>
      <c r="R203" s="90"/>
      <c r="S203" s="84"/>
      <c r="T203" s="6"/>
      <c r="U203" s="6"/>
      <c r="V203" s="6"/>
      <c r="W203" s="6"/>
      <c r="X203" s="6"/>
    </row>
    <row r="204" spans="1:24">
      <c r="A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90"/>
      <c r="P204" s="90"/>
      <c r="Q204" s="90"/>
      <c r="R204" s="90"/>
      <c r="S204" s="84"/>
      <c r="T204" s="6"/>
      <c r="U204" s="6"/>
      <c r="V204" s="6"/>
      <c r="W204" s="6"/>
      <c r="X204" s="6"/>
    </row>
    <row r="205" spans="1:24">
      <c r="A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90"/>
      <c r="P205" s="90"/>
      <c r="Q205" s="90"/>
      <c r="R205" s="90"/>
      <c r="S205" s="84"/>
      <c r="T205" s="6"/>
      <c r="U205" s="6"/>
      <c r="V205" s="6"/>
      <c r="W205" s="6"/>
      <c r="X205" s="6"/>
    </row>
    <row r="206" spans="1:24">
      <c r="A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90"/>
      <c r="P206" s="90"/>
      <c r="Q206" s="90"/>
      <c r="R206" s="90"/>
      <c r="S206" s="84"/>
      <c r="T206" s="6"/>
      <c r="U206" s="6"/>
      <c r="V206" s="6"/>
      <c r="W206" s="6"/>
      <c r="X206" s="6"/>
    </row>
    <row r="207" spans="1:24">
      <c r="A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90"/>
      <c r="P207" s="90"/>
      <c r="Q207" s="90"/>
      <c r="R207" s="90"/>
      <c r="S207" s="84"/>
      <c r="T207" s="6"/>
      <c r="U207" s="6"/>
      <c r="V207" s="6"/>
      <c r="W207" s="6"/>
      <c r="X207" s="6"/>
    </row>
    <row r="208" spans="1:24">
      <c r="A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90"/>
      <c r="P208" s="90"/>
      <c r="Q208" s="90"/>
      <c r="R208" s="90"/>
      <c r="S208" s="84"/>
      <c r="T208" s="6"/>
      <c r="U208" s="6"/>
      <c r="V208" s="6"/>
      <c r="W208" s="6"/>
      <c r="X208" s="6"/>
    </row>
    <row r="209" spans="1:24">
      <c r="A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90"/>
      <c r="P209" s="90"/>
      <c r="Q209" s="90"/>
      <c r="R209" s="90"/>
      <c r="S209" s="84"/>
      <c r="T209" s="6"/>
      <c r="U209" s="6"/>
      <c r="V209" s="6"/>
      <c r="W209" s="6"/>
      <c r="X209" s="6"/>
    </row>
    <row r="210" spans="1:24">
      <c r="A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90"/>
      <c r="P210" s="90"/>
      <c r="Q210" s="90"/>
      <c r="R210" s="90"/>
      <c r="S210" s="84"/>
      <c r="T210" s="6"/>
      <c r="U210" s="6"/>
      <c r="V210" s="6"/>
      <c r="W210" s="6"/>
      <c r="X210" s="6"/>
    </row>
    <row r="211" spans="1:24">
      <c r="A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90"/>
      <c r="P211" s="90"/>
      <c r="Q211" s="90"/>
      <c r="R211" s="90"/>
      <c r="S211" s="84"/>
      <c r="T211" s="6"/>
      <c r="U211" s="6"/>
      <c r="V211" s="6"/>
      <c r="W211" s="6"/>
      <c r="X211" s="6"/>
    </row>
    <row r="212" spans="1:24">
      <c r="A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90"/>
      <c r="P212" s="90"/>
      <c r="Q212" s="90"/>
      <c r="R212" s="90"/>
      <c r="S212" s="84"/>
      <c r="T212" s="6"/>
      <c r="U212" s="6"/>
      <c r="V212" s="6"/>
      <c r="W212" s="6"/>
      <c r="X212" s="6"/>
    </row>
    <row r="213" spans="1:24">
      <c r="A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90"/>
      <c r="P213" s="90"/>
      <c r="Q213" s="90"/>
      <c r="R213" s="90"/>
      <c r="S213" s="84"/>
      <c r="T213" s="6"/>
      <c r="U213" s="6"/>
      <c r="V213" s="6"/>
      <c r="W213" s="6"/>
      <c r="X213" s="6"/>
    </row>
    <row r="214" spans="1:24">
      <c r="A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90"/>
      <c r="P214" s="90"/>
      <c r="Q214" s="90"/>
      <c r="R214" s="90"/>
      <c r="S214" s="84"/>
      <c r="T214" s="6"/>
      <c r="U214" s="6"/>
      <c r="V214" s="6"/>
      <c r="W214" s="6"/>
      <c r="X214" s="6"/>
    </row>
    <row r="215" spans="1:24">
      <c r="A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90"/>
      <c r="P215" s="90"/>
      <c r="Q215" s="90"/>
      <c r="R215" s="90"/>
      <c r="S215" s="84"/>
      <c r="T215" s="6"/>
      <c r="U215" s="6"/>
      <c r="V215" s="6"/>
      <c r="W215" s="6"/>
      <c r="X215" s="6"/>
    </row>
    <row r="216" spans="1:24">
      <c r="A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90"/>
      <c r="P216" s="90"/>
      <c r="Q216" s="90"/>
      <c r="R216" s="90"/>
      <c r="S216" s="84"/>
      <c r="T216" s="6"/>
      <c r="U216" s="6"/>
      <c r="V216" s="6"/>
      <c r="W216" s="6"/>
      <c r="X216" s="6"/>
    </row>
    <row r="217" spans="1:24">
      <c r="A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90"/>
      <c r="P217" s="90"/>
      <c r="Q217" s="90"/>
      <c r="R217" s="90"/>
      <c r="S217" s="84"/>
      <c r="T217" s="6"/>
      <c r="U217" s="6"/>
      <c r="V217" s="6"/>
      <c r="W217" s="6"/>
      <c r="X217" s="6"/>
    </row>
    <row r="218" spans="1:24">
      <c r="A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90"/>
      <c r="P218" s="90"/>
      <c r="Q218" s="90"/>
      <c r="R218" s="90"/>
      <c r="S218" s="84"/>
      <c r="T218" s="6"/>
      <c r="U218" s="6"/>
      <c r="V218" s="6"/>
      <c r="W218" s="6"/>
      <c r="X218" s="6"/>
    </row>
    <row r="219" spans="1:24">
      <c r="A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90"/>
      <c r="P219" s="90"/>
      <c r="Q219" s="90"/>
      <c r="R219" s="90"/>
      <c r="S219" s="84"/>
      <c r="T219" s="6"/>
      <c r="U219" s="6"/>
      <c r="V219" s="6"/>
      <c r="W219" s="6"/>
      <c r="X219" s="6"/>
    </row>
    <row r="220" spans="1:24">
      <c r="A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90"/>
      <c r="P220" s="90"/>
      <c r="Q220" s="90"/>
      <c r="R220" s="90"/>
      <c r="S220" s="84"/>
      <c r="T220" s="6"/>
      <c r="U220" s="6"/>
      <c r="V220" s="6"/>
      <c r="W220" s="6"/>
      <c r="X220" s="6"/>
    </row>
    <row r="221" spans="1:24">
      <c r="A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90"/>
      <c r="P221" s="90"/>
      <c r="Q221" s="90"/>
      <c r="R221" s="90"/>
      <c r="S221" s="84"/>
      <c r="T221" s="6"/>
      <c r="U221" s="6"/>
      <c r="V221" s="6"/>
      <c r="W221" s="6"/>
      <c r="X221" s="6"/>
    </row>
    <row r="222" spans="1:24">
      <c r="A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90"/>
      <c r="P222" s="90"/>
      <c r="Q222" s="90"/>
      <c r="R222" s="90"/>
      <c r="S222" s="84"/>
      <c r="T222" s="6"/>
      <c r="U222" s="6"/>
      <c r="V222" s="6"/>
      <c r="W222" s="6"/>
      <c r="X222" s="6"/>
    </row>
    <row r="223" spans="1:24">
      <c r="A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90"/>
      <c r="P223" s="90"/>
      <c r="Q223" s="90"/>
      <c r="R223" s="90"/>
      <c r="S223" s="84"/>
      <c r="T223" s="6"/>
      <c r="U223" s="6"/>
      <c r="V223" s="6"/>
      <c r="W223" s="6"/>
      <c r="X223" s="6"/>
    </row>
    <row r="224" spans="1:24">
      <c r="A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90"/>
      <c r="P224" s="90"/>
      <c r="Q224" s="90"/>
      <c r="R224" s="90"/>
      <c r="S224" s="84"/>
      <c r="T224" s="6"/>
      <c r="U224" s="6"/>
      <c r="V224" s="6"/>
      <c r="W224" s="6"/>
      <c r="X224" s="6"/>
    </row>
    <row r="225" spans="1:24">
      <c r="A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90"/>
      <c r="P225" s="90"/>
      <c r="Q225" s="90"/>
      <c r="R225" s="90"/>
      <c r="S225" s="84"/>
      <c r="T225" s="6"/>
      <c r="U225" s="6"/>
      <c r="V225" s="6"/>
      <c r="W225" s="6"/>
      <c r="X225" s="6"/>
    </row>
    <row r="226" spans="1:24">
      <c r="A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90"/>
      <c r="P226" s="90"/>
      <c r="Q226" s="90"/>
      <c r="R226" s="90"/>
      <c r="S226" s="84"/>
      <c r="T226" s="6"/>
      <c r="U226" s="6"/>
      <c r="V226" s="6"/>
      <c r="W226" s="6"/>
      <c r="X226" s="6"/>
    </row>
    <row r="227" spans="1:24">
      <c r="A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90"/>
      <c r="P227" s="90"/>
      <c r="Q227" s="90"/>
      <c r="R227" s="90"/>
      <c r="S227" s="84"/>
      <c r="T227" s="6"/>
      <c r="U227" s="6"/>
      <c r="V227" s="6"/>
      <c r="W227" s="6"/>
      <c r="X227" s="6"/>
    </row>
    <row r="228" spans="1:24">
      <c r="A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90"/>
      <c r="P228" s="90"/>
      <c r="Q228" s="90"/>
      <c r="R228" s="90"/>
      <c r="S228" s="84"/>
      <c r="T228" s="6"/>
      <c r="U228" s="6"/>
      <c r="V228" s="6"/>
      <c r="W228" s="6"/>
      <c r="X228" s="6"/>
    </row>
    <row r="229" spans="1:24">
      <c r="A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90"/>
      <c r="P229" s="90"/>
      <c r="Q229" s="90"/>
      <c r="R229" s="90"/>
      <c r="S229" s="84"/>
      <c r="T229" s="6"/>
      <c r="U229" s="6"/>
      <c r="V229" s="6"/>
      <c r="W229" s="6"/>
      <c r="X229" s="6"/>
    </row>
    <row r="230" spans="1:24">
      <c r="A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90"/>
      <c r="P230" s="90"/>
      <c r="Q230" s="90"/>
      <c r="R230" s="90"/>
      <c r="S230" s="84"/>
      <c r="T230" s="6"/>
      <c r="U230" s="6"/>
      <c r="V230" s="6"/>
      <c r="W230" s="6"/>
      <c r="X230" s="6"/>
    </row>
    <row r="231" spans="1:24">
      <c r="A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90"/>
      <c r="P231" s="90"/>
      <c r="Q231" s="90"/>
      <c r="R231" s="90"/>
      <c r="S231" s="84"/>
      <c r="T231" s="6"/>
      <c r="U231" s="6"/>
      <c r="V231" s="6"/>
      <c r="W231" s="6"/>
      <c r="X231" s="6"/>
    </row>
    <row r="232" spans="1:24">
      <c r="A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90"/>
      <c r="P232" s="90"/>
      <c r="Q232" s="90"/>
      <c r="R232" s="90"/>
      <c r="S232" s="84"/>
      <c r="T232" s="6"/>
      <c r="U232" s="6"/>
      <c r="V232" s="6"/>
      <c r="W232" s="6"/>
      <c r="X232" s="6"/>
    </row>
    <row r="233" spans="1:24">
      <c r="A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90"/>
      <c r="P233" s="90"/>
      <c r="Q233" s="90"/>
      <c r="R233" s="90"/>
      <c r="S233" s="84"/>
      <c r="T233" s="6"/>
      <c r="U233" s="6"/>
      <c r="V233" s="6"/>
      <c r="W233" s="6"/>
      <c r="X233" s="6"/>
    </row>
    <row r="234" spans="1:24">
      <c r="A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90"/>
      <c r="P234" s="90"/>
      <c r="Q234" s="90"/>
      <c r="R234" s="90"/>
      <c r="S234" s="84"/>
      <c r="T234" s="6"/>
      <c r="U234" s="6"/>
      <c r="V234" s="6"/>
      <c r="W234" s="6"/>
      <c r="X234" s="6"/>
    </row>
    <row r="235" spans="1:24">
      <c r="A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90"/>
      <c r="P235" s="90"/>
      <c r="Q235" s="90"/>
      <c r="R235" s="90"/>
      <c r="S235" s="84"/>
      <c r="T235" s="6"/>
      <c r="U235" s="6"/>
      <c r="V235" s="6"/>
      <c r="W235" s="6"/>
      <c r="X235" s="6"/>
    </row>
    <row r="236" spans="1:24">
      <c r="A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90"/>
      <c r="P236" s="90"/>
      <c r="Q236" s="90"/>
      <c r="R236" s="90"/>
      <c r="S236" s="84"/>
      <c r="T236" s="6"/>
      <c r="U236" s="6"/>
      <c r="V236" s="6"/>
      <c r="W236" s="6"/>
      <c r="X236" s="6"/>
    </row>
    <row r="237" spans="1:24">
      <c r="A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90"/>
      <c r="P237" s="90"/>
      <c r="Q237" s="90"/>
      <c r="R237" s="90"/>
      <c r="S237" s="84"/>
      <c r="T237" s="6"/>
      <c r="U237" s="6"/>
      <c r="V237" s="6"/>
      <c r="W237" s="6"/>
      <c r="X237" s="6"/>
    </row>
    <row r="238" spans="1:24">
      <c r="A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90"/>
      <c r="P238" s="90"/>
      <c r="Q238" s="90"/>
      <c r="R238" s="90"/>
      <c r="S238" s="84"/>
      <c r="T238" s="6"/>
      <c r="U238" s="6"/>
      <c r="V238" s="6"/>
      <c r="W238" s="6"/>
      <c r="X238" s="6"/>
    </row>
    <row r="239" spans="1:24">
      <c r="A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0"/>
      <c r="P239" s="90"/>
      <c r="Q239" s="90"/>
      <c r="R239" s="90"/>
      <c r="S239" s="84"/>
      <c r="T239" s="6"/>
      <c r="U239" s="6"/>
      <c r="V239" s="6"/>
      <c r="W239" s="6"/>
      <c r="X239" s="6"/>
    </row>
    <row r="240" spans="1:24">
      <c r="A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90"/>
      <c r="P240" s="90"/>
      <c r="Q240" s="90"/>
      <c r="R240" s="90"/>
      <c r="S240" s="84"/>
      <c r="T240" s="6"/>
      <c r="U240" s="6"/>
      <c r="V240" s="6"/>
      <c r="W240" s="6"/>
      <c r="X240" s="6"/>
    </row>
    <row r="241" spans="1:24">
      <c r="A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90"/>
      <c r="P241" s="90"/>
      <c r="Q241" s="90"/>
      <c r="R241" s="90"/>
      <c r="S241" s="84"/>
      <c r="T241" s="6"/>
      <c r="U241" s="6"/>
      <c r="V241" s="6"/>
      <c r="W241" s="6"/>
      <c r="X241" s="6"/>
    </row>
    <row r="242" spans="1:24">
      <c r="A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90"/>
      <c r="P242" s="90"/>
      <c r="Q242" s="90"/>
      <c r="R242" s="90"/>
      <c r="S242" s="84"/>
      <c r="T242" s="6"/>
      <c r="U242" s="6"/>
      <c r="V242" s="6"/>
      <c r="W242" s="6"/>
      <c r="X242" s="6"/>
    </row>
    <row r="243" spans="1:24">
      <c r="A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90"/>
      <c r="P243" s="90"/>
      <c r="Q243" s="90"/>
      <c r="R243" s="90"/>
      <c r="S243" s="84"/>
      <c r="T243" s="6"/>
      <c r="U243" s="6"/>
      <c r="V243" s="6"/>
      <c r="W243" s="6"/>
      <c r="X243" s="6"/>
    </row>
    <row r="244" spans="1:24">
      <c r="A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90"/>
      <c r="P244" s="90"/>
      <c r="Q244" s="90"/>
      <c r="R244" s="90"/>
      <c r="S244" s="84"/>
      <c r="T244" s="6"/>
      <c r="U244" s="6"/>
      <c r="V244" s="6"/>
      <c r="W244" s="6"/>
      <c r="X244" s="6"/>
    </row>
    <row r="245" spans="1:24">
      <c r="A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90"/>
      <c r="P245" s="90"/>
      <c r="Q245" s="90"/>
      <c r="R245" s="90"/>
      <c r="S245" s="84"/>
      <c r="T245" s="6"/>
      <c r="U245" s="6"/>
      <c r="V245" s="6"/>
      <c r="W245" s="6"/>
      <c r="X245" s="6"/>
    </row>
    <row r="246" spans="1:24">
      <c r="A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90"/>
      <c r="P246" s="90"/>
      <c r="Q246" s="90"/>
      <c r="R246" s="90"/>
      <c r="S246" s="84"/>
      <c r="T246" s="6"/>
      <c r="U246" s="6"/>
      <c r="V246" s="6"/>
      <c r="W246" s="6"/>
      <c r="X246" s="6"/>
    </row>
    <row r="247" spans="1:24">
      <c r="A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90"/>
      <c r="P247" s="90"/>
      <c r="Q247" s="90"/>
      <c r="R247" s="90"/>
      <c r="S247" s="84"/>
      <c r="T247" s="6"/>
      <c r="U247" s="6"/>
      <c r="V247" s="6"/>
      <c r="W247" s="6"/>
      <c r="X247" s="6"/>
    </row>
    <row r="248" spans="1:24">
      <c r="A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90"/>
      <c r="P248" s="90"/>
      <c r="Q248" s="90"/>
      <c r="R248" s="90"/>
      <c r="S248" s="84"/>
      <c r="T248" s="6"/>
      <c r="U248" s="6"/>
      <c r="V248" s="6"/>
      <c r="W248" s="6"/>
      <c r="X248" s="6"/>
    </row>
    <row r="249" spans="1:24">
      <c r="A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90"/>
      <c r="P249" s="90"/>
      <c r="Q249" s="90"/>
      <c r="R249" s="90"/>
      <c r="S249" s="84"/>
      <c r="T249" s="6"/>
      <c r="U249" s="6"/>
      <c r="V249" s="6"/>
      <c r="W249" s="6"/>
      <c r="X249" s="6"/>
    </row>
    <row r="250" spans="1:24">
      <c r="A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0"/>
      <c r="P250" s="90"/>
      <c r="Q250" s="90"/>
      <c r="R250" s="90"/>
      <c r="S250" s="84"/>
      <c r="T250" s="6"/>
      <c r="U250" s="6"/>
      <c r="V250" s="6"/>
      <c r="W250" s="6"/>
      <c r="X250" s="6"/>
    </row>
    <row r="251" spans="1:24">
      <c r="A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90"/>
      <c r="P251" s="90"/>
      <c r="Q251" s="90"/>
      <c r="R251" s="90"/>
      <c r="S251" s="84"/>
      <c r="T251" s="6"/>
      <c r="U251" s="6"/>
      <c r="V251" s="6"/>
      <c r="W251" s="6"/>
      <c r="X251" s="6"/>
    </row>
    <row r="252" spans="1:24">
      <c r="A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90"/>
      <c r="P252" s="90"/>
      <c r="Q252" s="90"/>
      <c r="R252" s="90"/>
      <c r="S252" s="84"/>
      <c r="T252" s="6"/>
      <c r="U252" s="6"/>
      <c r="V252" s="6"/>
      <c r="W252" s="6"/>
      <c r="X252" s="6"/>
    </row>
    <row r="253" spans="1:24">
      <c r="A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90"/>
      <c r="P253" s="90"/>
      <c r="Q253" s="90"/>
      <c r="R253" s="90"/>
      <c r="S253" s="84"/>
      <c r="T253" s="6"/>
      <c r="U253" s="6"/>
      <c r="V253" s="6"/>
      <c r="W253" s="6"/>
      <c r="X253" s="6"/>
    </row>
    <row r="254" spans="1:24">
      <c r="A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90"/>
      <c r="P254" s="90"/>
      <c r="Q254" s="90"/>
      <c r="R254" s="90"/>
      <c r="S254" s="84"/>
      <c r="T254" s="6"/>
      <c r="U254" s="6"/>
      <c r="V254" s="6"/>
      <c r="W254" s="6"/>
      <c r="X254" s="6"/>
    </row>
    <row r="255" spans="1:24">
      <c r="A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90"/>
      <c r="P255" s="90"/>
      <c r="Q255" s="90"/>
      <c r="R255" s="90"/>
      <c r="S255" s="84"/>
      <c r="T255" s="6"/>
      <c r="U255" s="6"/>
      <c r="V255" s="6"/>
      <c r="W255" s="6"/>
      <c r="X255" s="6"/>
    </row>
    <row r="256" spans="1:24">
      <c r="A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90"/>
      <c r="P256" s="90"/>
      <c r="Q256" s="90"/>
      <c r="R256" s="90"/>
      <c r="S256" s="84"/>
      <c r="T256" s="6"/>
      <c r="U256" s="6"/>
      <c r="V256" s="6"/>
      <c r="W256" s="6"/>
      <c r="X256" s="6"/>
    </row>
    <row r="257" spans="1:24">
      <c r="A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90"/>
      <c r="P257" s="90"/>
      <c r="Q257" s="90"/>
      <c r="R257" s="90"/>
      <c r="S257" s="84"/>
      <c r="T257" s="6"/>
      <c r="U257" s="6"/>
      <c r="V257" s="6"/>
      <c r="W257" s="6"/>
      <c r="X257" s="6"/>
    </row>
    <row r="258" spans="1:24">
      <c r="A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90"/>
      <c r="P258" s="90"/>
      <c r="Q258" s="90"/>
      <c r="R258" s="90"/>
      <c r="S258" s="84"/>
      <c r="T258" s="6"/>
      <c r="U258" s="6"/>
      <c r="V258" s="6"/>
      <c r="W258" s="6"/>
      <c r="X258" s="6"/>
    </row>
    <row r="259" spans="1:24">
      <c r="A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90"/>
      <c r="P259" s="90"/>
      <c r="Q259" s="90"/>
      <c r="R259" s="90"/>
      <c r="S259" s="84"/>
      <c r="T259" s="6"/>
      <c r="U259" s="6"/>
      <c r="V259" s="6"/>
      <c r="W259" s="6"/>
      <c r="X259" s="6"/>
    </row>
    <row r="260" spans="1:24">
      <c r="A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90"/>
      <c r="P260" s="90"/>
      <c r="Q260" s="90"/>
      <c r="R260" s="90"/>
      <c r="S260" s="84"/>
      <c r="T260" s="6"/>
      <c r="U260" s="6"/>
      <c r="V260" s="6"/>
      <c r="W260" s="6"/>
      <c r="X260" s="6"/>
    </row>
    <row r="261" spans="1:24">
      <c r="A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0"/>
      <c r="P261" s="90"/>
      <c r="Q261" s="90"/>
      <c r="R261" s="90"/>
      <c r="S261" s="84"/>
      <c r="T261" s="6"/>
      <c r="U261" s="6"/>
      <c r="V261" s="6"/>
      <c r="W261" s="6"/>
      <c r="X261" s="6"/>
    </row>
    <row r="262" spans="1:24">
      <c r="A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90"/>
      <c r="P262" s="90"/>
      <c r="Q262" s="90"/>
      <c r="R262" s="90"/>
      <c r="S262" s="84"/>
      <c r="T262" s="6"/>
      <c r="U262" s="6"/>
      <c r="V262" s="6"/>
      <c r="W262" s="6"/>
      <c r="X262" s="6"/>
    </row>
    <row r="263" spans="1:24">
      <c r="A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90"/>
      <c r="P263" s="90"/>
      <c r="Q263" s="90"/>
      <c r="R263" s="90"/>
      <c r="S263" s="84"/>
      <c r="T263" s="6"/>
      <c r="U263" s="6"/>
      <c r="V263" s="6"/>
      <c r="W263" s="6"/>
      <c r="X263" s="6"/>
    </row>
    <row r="264" spans="1:24">
      <c r="A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90"/>
      <c r="P264" s="90"/>
      <c r="Q264" s="90"/>
      <c r="R264" s="90"/>
      <c r="S264" s="84"/>
      <c r="T264" s="6"/>
      <c r="U264" s="6"/>
      <c r="V264" s="6"/>
      <c r="W264" s="6"/>
      <c r="X264" s="6"/>
    </row>
    <row r="265" spans="1:24">
      <c r="A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90"/>
      <c r="P265" s="90"/>
      <c r="Q265" s="90"/>
      <c r="R265" s="90"/>
      <c r="S265" s="84"/>
      <c r="T265" s="6"/>
      <c r="U265" s="6"/>
      <c r="V265" s="6"/>
      <c r="W265" s="6"/>
      <c r="X265" s="6"/>
    </row>
    <row r="266" spans="1:24">
      <c r="A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90"/>
      <c r="P266" s="90"/>
      <c r="Q266" s="90"/>
      <c r="R266" s="90"/>
      <c r="S266" s="84"/>
      <c r="T266" s="6"/>
      <c r="U266" s="6"/>
      <c r="V266" s="6"/>
      <c r="W266" s="6"/>
      <c r="X266" s="6"/>
    </row>
    <row r="267" spans="1:24">
      <c r="A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90"/>
      <c r="P267" s="90"/>
      <c r="Q267" s="90"/>
      <c r="R267" s="90"/>
      <c r="S267" s="84"/>
      <c r="T267" s="6"/>
      <c r="U267" s="6"/>
      <c r="V267" s="6"/>
      <c r="W267" s="6"/>
      <c r="X267" s="6"/>
    </row>
    <row r="268" spans="1:24">
      <c r="A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90"/>
      <c r="P268" s="90"/>
      <c r="Q268" s="90"/>
      <c r="R268" s="90"/>
      <c r="S268" s="84"/>
      <c r="T268" s="6"/>
      <c r="U268" s="6"/>
      <c r="V268" s="6"/>
      <c r="W268" s="6"/>
      <c r="X268" s="6"/>
    </row>
    <row r="269" spans="1:24">
      <c r="A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90"/>
      <c r="P269" s="90"/>
      <c r="Q269" s="90"/>
      <c r="R269" s="90"/>
      <c r="S269" s="84"/>
      <c r="T269" s="6"/>
      <c r="U269" s="6"/>
      <c r="V269" s="6"/>
      <c r="W269" s="6"/>
      <c r="X269" s="6"/>
    </row>
    <row r="270" spans="1:24">
      <c r="A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90"/>
      <c r="P270" s="90"/>
      <c r="Q270" s="90"/>
      <c r="R270" s="90"/>
      <c r="S270" s="84"/>
      <c r="T270" s="6"/>
      <c r="U270" s="6"/>
      <c r="V270" s="6"/>
      <c r="W270" s="6"/>
      <c r="X270" s="6"/>
    </row>
    <row r="271" spans="1:24">
      <c r="A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90"/>
      <c r="P271" s="90"/>
      <c r="Q271" s="90"/>
      <c r="R271" s="90"/>
      <c r="S271" s="84"/>
      <c r="T271" s="6"/>
      <c r="U271" s="6"/>
      <c r="V271" s="6"/>
      <c r="W271" s="6"/>
      <c r="X271" s="6"/>
    </row>
    <row r="272" spans="1:24">
      <c r="A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0"/>
      <c r="P272" s="90"/>
      <c r="Q272" s="90"/>
      <c r="R272" s="90"/>
      <c r="S272" s="84"/>
      <c r="T272" s="6"/>
      <c r="U272" s="6"/>
      <c r="V272" s="6"/>
      <c r="W272" s="6"/>
      <c r="X272" s="6"/>
    </row>
    <row r="273" spans="1:24">
      <c r="A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90"/>
      <c r="P273" s="90"/>
      <c r="Q273" s="90"/>
      <c r="R273" s="90"/>
      <c r="S273" s="84"/>
      <c r="T273" s="6"/>
      <c r="U273" s="6"/>
      <c r="V273" s="6"/>
      <c r="W273" s="6"/>
      <c r="X273" s="6"/>
    </row>
    <row r="274" spans="1:24">
      <c r="A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90"/>
      <c r="P274" s="90"/>
      <c r="Q274" s="90"/>
      <c r="R274" s="90"/>
      <c r="S274" s="84"/>
      <c r="T274" s="6"/>
      <c r="U274" s="6"/>
      <c r="V274" s="6"/>
      <c r="W274" s="6"/>
      <c r="X274" s="6"/>
    </row>
    <row r="275" spans="1:24">
      <c r="A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90"/>
      <c r="P275" s="90"/>
      <c r="Q275" s="90"/>
      <c r="R275" s="90"/>
      <c r="S275" s="84"/>
      <c r="T275" s="6"/>
      <c r="U275" s="6"/>
      <c r="V275" s="6"/>
      <c r="W275" s="6"/>
      <c r="X275" s="6"/>
    </row>
    <row r="276" spans="1:24">
      <c r="A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90"/>
      <c r="P276" s="90"/>
      <c r="Q276" s="90"/>
      <c r="R276" s="90"/>
      <c r="S276" s="84"/>
      <c r="T276" s="6"/>
      <c r="U276" s="6"/>
      <c r="V276" s="6"/>
      <c r="W276" s="6"/>
      <c r="X276" s="6"/>
    </row>
    <row r="277" spans="1:24">
      <c r="A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90"/>
      <c r="P277" s="90"/>
      <c r="Q277" s="90"/>
      <c r="R277" s="90"/>
      <c r="S277" s="84"/>
      <c r="T277" s="6"/>
      <c r="U277" s="6"/>
      <c r="V277" s="6"/>
      <c r="W277" s="6"/>
      <c r="X277" s="6"/>
    </row>
    <row r="278" spans="1:24">
      <c r="A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90"/>
      <c r="P278" s="90"/>
      <c r="Q278" s="90"/>
      <c r="R278" s="90"/>
      <c r="S278" s="84"/>
      <c r="T278" s="6"/>
      <c r="U278" s="6"/>
      <c r="V278" s="6"/>
      <c r="W278" s="6"/>
      <c r="X278" s="6"/>
    </row>
    <row r="279" spans="1:24">
      <c r="A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90"/>
      <c r="P279" s="90"/>
      <c r="Q279" s="90"/>
      <c r="R279" s="90"/>
      <c r="S279" s="84"/>
      <c r="T279" s="6"/>
      <c r="U279" s="6"/>
      <c r="V279" s="6"/>
      <c r="W279" s="6"/>
      <c r="X279" s="6"/>
    </row>
    <row r="280" spans="1:24">
      <c r="A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90"/>
      <c r="P280" s="90"/>
      <c r="Q280" s="90"/>
      <c r="R280" s="90"/>
      <c r="S280" s="84"/>
      <c r="T280" s="6"/>
      <c r="U280" s="6"/>
      <c r="V280" s="6"/>
      <c r="W280" s="6"/>
      <c r="X280" s="6"/>
    </row>
    <row r="281" spans="1:24">
      <c r="A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90"/>
      <c r="P281" s="90"/>
      <c r="Q281" s="90"/>
      <c r="R281" s="90"/>
      <c r="S281" s="84"/>
      <c r="T281" s="6"/>
      <c r="U281" s="6"/>
      <c r="V281" s="6"/>
      <c r="W281" s="6"/>
      <c r="X281" s="6"/>
    </row>
    <row r="282" spans="1:24">
      <c r="A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90"/>
      <c r="P282" s="90"/>
      <c r="Q282" s="90"/>
      <c r="R282" s="90"/>
      <c r="S282" s="84"/>
      <c r="T282" s="6"/>
      <c r="U282" s="6"/>
      <c r="V282" s="6"/>
      <c r="W282" s="6"/>
      <c r="X282" s="6"/>
    </row>
    <row r="283" spans="1:24">
      <c r="A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0"/>
      <c r="P283" s="90"/>
      <c r="Q283" s="90"/>
      <c r="R283" s="90"/>
      <c r="S283" s="84"/>
      <c r="T283" s="6"/>
      <c r="U283" s="6"/>
      <c r="V283" s="6"/>
      <c r="W283" s="6"/>
      <c r="X283" s="6"/>
    </row>
    <row r="284" spans="1:24">
      <c r="A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90"/>
      <c r="P284" s="90"/>
      <c r="Q284" s="90"/>
      <c r="R284" s="90"/>
      <c r="S284" s="84"/>
      <c r="T284" s="6"/>
      <c r="U284" s="6"/>
      <c r="V284" s="6"/>
      <c r="W284" s="6"/>
      <c r="X284" s="6"/>
    </row>
    <row r="285" spans="1:24">
      <c r="A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90"/>
      <c r="P285" s="90"/>
      <c r="Q285" s="90"/>
      <c r="R285" s="90"/>
      <c r="S285" s="84"/>
      <c r="T285" s="6"/>
      <c r="U285" s="6"/>
      <c r="V285" s="6"/>
      <c r="W285" s="6"/>
      <c r="X285" s="6"/>
    </row>
    <row r="286" spans="1:24">
      <c r="A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90"/>
      <c r="P286" s="90"/>
      <c r="Q286" s="90"/>
      <c r="R286" s="90"/>
      <c r="S286" s="84"/>
      <c r="T286" s="6"/>
      <c r="U286" s="6"/>
      <c r="V286" s="6"/>
      <c r="W286" s="6"/>
      <c r="X286" s="6"/>
    </row>
    <row r="287" spans="1:24">
      <c r="A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90"/>
      <c r="P287" s="90"/>
      <c r="Q287" s="90"/>
      <c r="R287" s="90"/>
      <c r="S287" s="84"/>
      <c r="T287" s="6"/>
      <c r="U287" s="6"/>
      <c r="V287" s="6"/>
      <c r="W287" s="6"/>
      <c r="X287" s="6"/>
    </row>
    <row r="288" spans="1:24">
      <c r="A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90"/>
      <c r="P288" s="90"/>
      <c r="Q288" s="90"/>
      <c r="R288" s="90"/>
      <c r="S288" s="84"/>
      <c r="T288" s="6"/>
      <c r="U288" s="6"/>
      <c r="V288" s="6"/>
      <c r="W288" s="6"/>
      <c r="X288" s="6"/>
    </row>
    <row r="289" spans="1:24">
      <c r="A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90"/>
      <c r="P289" s="90"/>
      <c r="Q289" s="90"/>
      <c r="R289" s="90"/>
      <c r="S289" s="84"/>
      <c r="T289" s="6"/>
      <c r="U289" s="6"/>
      <c r="V289" s="6"/>
      <c r="W289" s="6"/>
      <c r="X289" s="6"/>
    </row>
    <row r="290" spans="1:24">
      <c r="A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90"/>
      <c r="P290" s="90"/>
      <c r="Q290" s="90"/>
      <c r="R290" s="90"/>
      <c r="S290" s="84"/>
      <c r="T290" s="6"/>
      <c r="U290" s="6"/>
      <c r="V290" s="6"/>
      <c r="W290" s="6"/>
      <c r="X290" s="6"/>
    </row>
    <row r="291" spans="1:24">
      <c r="A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90"/>
      <c r="P291" s="90"/>
      <c r="Q291" s="90"/>
      <c r="R291" s="90"/>
      <c r="S291" s="84"/>
      <c r="T291" s="6"/>
      <c r="U291" s="6"/>
      <c r="V291" s="6"/>
      <c r="W291" s="6"/>
      <c r="X291" s="6"/>
    </row>
    <row r="292" spans="1:24">
      <c r="A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90"/>
      <c r="P292" s="90"/>
      <c r="Q292" s="90"/>
      <c r="R292" s="90"/>
      <c r="S292" s="84"/>
      <c r="T292" s="6"/>
      <c r="U292" s="6"/>
      <c r="V292" s="6"/>
      <c r="W292" s="6"/>
      <c r="X292" s="6"/>
    </row>
    <row r="293" spans="1:24">
      <c r="A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90"/>
      <c r="P293" s="90"/>
      <c r="Q293" s="90"/>
      <c r="R293" s="90"/>
      <c r="S293" s="84"/>
      <c r="T293" s="6"/>
      <c r="U293" s="6"/>
      <c r="V293" s="6"/>
      <c r="W293" s="6"/>
      <c r="X293" s="6"/>
    </row>
    <row r="294" spans="1:24">
      <c r="A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90"/>
      <c r="P294" s="90"/>
      <c r="Q294" s="90"/>
      <c r="R294" s="90"/>
      <c r="S294" s="84"/>
      <c r="T294" s="6"/>
      <c r="U294" s="6"/>
      <c r="V294" s="6"/>
      <c r="W294" s="6"/>
      <c r="X294" s="6"/>
    </row>
    <row r="295" spans="1:24">
      <c r="A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90"/>
      <c r="P295" s="90"/>
      <c r="Q295" s="90"/>
      <c r="R295" s="90"/>
      <c r="S295" s="84"/>
      <c r="T295" s="6"/>
      <c r="U295" s="6"/>
      <c r="V295" s="6"/>
      <c r="W295" s="6"/>
      <c r="X295" s="6"/>
    </row>
    <row r="296" spans="1:24">
      <c r="A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90"/>
      <c r="P296" s="90"/>
      <c r="Q296" s="90"/>
      <c r="R296" s="90"/>
      <c r="S296" s="84"/>
      <c r="T296" s="6"/>
      <c r="U296" s="6"/>
      <c r="V296" s="6"/>
      <c r="W296" s="6"/>
      <c r="X296" s="6"/>
    </row>
    <row r="297" spans="1:24">
      <c r="A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90"/>
      <c r="P297" s="90"/>
      <c r="Q297" s="90"/>
      <c r="R297" s="90"/>
      <c r="S297" s="84"/>
      <c r="T297" s="6"/>
      <c r="U297" s="6"/>
      <c r="V297" s="6"/>
      <c r="W297" s="6"/>
      <c r="X297" s="6"/>
    </row>
    <row r="298" spans="1:24">
      <c r="A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90"/>
      <c r="P298" s="90"/>
      <c r="Q298" s="90"/>
      <c r="R298" s="90"/>
      <c r="S298" s="84"/>
      <c r="T298" s="6"/>
      <c r="U298" s="6"/>
      <c r="V298" s="6"/>
      <c r="W298" s="6"/>
      <c r="X298" s="6"/>
    </row>
    <row r="299" spans="1:24">
      <c r="A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90"/>
      <c r="P299" s="90"/>
      <c r="Q299" s="90"/>
      <c r="R299" s="90"/>
      <c r="S299" s="84"/>
      <c r="T299" s="6"/>
      <c r="U299" s="6"/>
      <c r="V299" s="6"/>
      <c r="W299" s="6"/>
      <c r="X299" s="6"/>
    </row>
    <row r="300" spans="1:24">
      <c r="A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90"/>
      <c r="P300" s="90"/>
      <c r="Q300" s="90"/>
      <c r="R300" s="90"/>
      <c r="S300" s="84"/>
      <c r="T300" s="6"/>
      <c r="U300" s="6"/>
      <c r="V300" s="6"/>
      <c r="W300" s="6"/>
      <c r="X300" s="6"/>
    </row>
    <row r="301" spans="1:24">
      <c r="A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90"/>
      <c r="P301" s="90"/>
      <c r="Q301" s="90"/>
      <c r="R301" s="90"/>
      <c r="S301" s="84"/>
      <c r="T301" s="6"/>
      <c r="U301" s="6"/>
      <c r="V301" s="6"/>
      <c r="W301" s="6"/>
      <c r="X301" s="6"/>
    </row>
    <row r="302" spans="1:24">
      <c r="A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90"/>
      <c r="P302" s="90"/>
      <c r="Q302" s="90"/>
      <c r="R302" s="90"/>
      <c r="S302" s="84"/>
      <c r="T302" s="6"/>
      <c r="U302" s="6"/>
      <c r="V302" s="6"/>
      <c r="W302" s="6"/>
      <c r="X302" s="6"/>
    </row>
    <row r="303" spans="1:24">
      <c r="A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90"/>
      <c r="P303" s="90"/>
      <c r="Q303" s="90"/>
      <c r="R303" s="90"/>
      <c r="S303" s="84"/>
      <c r="T303" s="6"/>
      <c r="U303" s="6"/>
      <c r="V303" s="6"/>
      <c r="W303" s="6"/>
      <c r="X303" s="6"/>
    </row>
    <row r="304" spans="1:24">
      <c r="A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90"/>
      <c r="P304" s="90"/>
      <c r="Q304" s="90"/>
      <c r="R304" s="90"/>
      <c r="S304" s="84"/>
      <c r="T304" s="6"/>
      <c r="U304" s="6"/>
      <c r="V304" s="6"/>
      <c r="W304" s="6"/>
      <c r="X304" s="6"/>
    </row>
    <row r="305" spans="1:24">
      <c r="A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90"/>
      <c r="P305" s="90"/>
      <c r="Q305" s="90"/>
      <c r="R305" s="90"/>
      <c r="S305" s="84"/>
      <c r="T305" s="6"/>
      <c r="U305" s="6"/>
      <c r="V305" s="6"/>
      <c r="W305" s="6"/>
      <c r="X305" s="6"/>
    </row>
    <row r="306" spans="1:24">
      <c r="A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90"/>
      <c r="P306" s="90"/>
      <c r="Q306" s="90"/>
      <c r="R306" s="90"/>
      <c r="S306" s="84"/>
      <c r="T306" s="6"/>
      <c r="U306" s="6"/>
      <c r="V306" s="6"/>
      <c r="W306" s="6"/>
      <c r="X306" s="6"/>
    </row>
    <row r="307" spans="1:24">
      <c r="A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90"/>
      <c r="P307" s="90"/>
      <c r="Q307" s="90"/>
      <c r="R307" s="90"/>
      <c r="S307" s="84"/>
      <c r="T307" s="6"/>
      <c r="U307" s="6"/>
      <c r="V307" s="6"/>
      <c r="W307" s="6"/>
      <c r="X307" s="6"/>
    </row>
    <row r="308" spans="1:24">
      <c r="A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90"/>
      <c r="P308" s="90"/>
      <c r="Q308" s="90"/>
      <c r="R308" s="90"/>
      <c r="S308" s="84"/>
      <c r="T308" s="6"/>
      <c r="U308" s="6"/>
      <c r="V308" s="6"/>
      <c r="W308" s="6"/>
      <c r="X308" s="6"/>
    </row>
    <row r="309" spans="1:24">
      <c r="A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90"/>
      <c r="P309" s="90"/>
      <c r="Q309" s="90"/>
      <c r="R309" s="90"/>
      <c r="S309" s="84"/>
      <c r="T309" s="6"/>
      <c r="U309" s="6"/>
      <c r="V309" s="6"/>
      <c r="W309" s="6"/>
      <c r="X309" s="6"/>
    </row>
    <row r="310" spans="1:24">
      <c r="A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90"/>
      <c r="P310" s="90"/>
      <c r="Q310" s="90"/>
      <c r="R310" s="90"/>
      <c r="S310" s="84"/>
      <c r="T310" s="6"/>
      <c r="U310" s="6"/>
      <c r="V310" s="6"/>
      <c r="W310" s="6"/>
      <c r="X310" s="6"/>
    </row>
    <row r="311" spans="1:24">
      <c r="A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90"/>
      <c r="P311" s="90"/>
      <c r="Q311" s="90"/>
      <c r="R311" s="90"/>
      <c r="S311" s="84"/>
      <c r="T311" s="6"/>
      <c r="U311" s="6"/>
      <c r="V311" s="6"/>
      <c r="W311" s="6"/>
      <c r="X311" s="6"/>
    </row>
    <row r="312" spans="1:24">
      <c r="A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90"/>
      <c r="P312" s="90"/>
      <c r="Q312" s="90"/>
      <c r="R312" s="90"/>
      <c r="S312" s="84"/>
      <c r="T312" s="6"/>
      <c r="U312" s="6"/>
      <c r="V312" s="6"/>
      <c r="W312" s="6"/>
      <c r="X312" s="6"/>
    </row>
    <row r="313" spans="1:24">
      <c r="A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90"/>
      <c r="P313" s="90"/>
      <c r="Q313" s="90"/>
      <c r="R313" s="90"/>
      <c r="S313" s="84"/>
      <c r="T313" s="6"/>
      <c r="U313" s="6"/>
      <c r="V313" s="6"/>
      <c r="W313" s="6"/>
      <c r="X313" s="6"/>
    </row>
    <row r="314" spans="1:24">
      <c r="A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90"/>
      <c r="P314" s="90"/>
      <c r="Q314" s="90"/>
      <c r="R314" s="90"/>
      <c r="S314" s="84"/>
      <c r="T314" s="6"/>
      <c r="U314" s="6"/>
      <c r="V314" s="6"/>
      <c r="W314" s="6"/>
      <c r="X314" s="6"/>
    </row>
    <row r="315" spans="1:24">
      <c r="A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90"/>
      <c r="P315" s="90"/>
      <c r="Q315" s="90"/>
      <c r="R315" s="90"/>
      <c r="S315" s="84"/>
      <c r="T315" s="6"/>
      <c r="U315" s="6"/>
      <c r="V315" s="6"/>
      <c r="W315" s="6"/>
      <c r="X315" s="6"/>
    </row>
    <row r="316" spans="1:24">
      <c r="A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90"/>
      <c r="P316" s="90"/>
      <c r="Q316" s="90"/>
      <c r="R316" s="90"/>
      <c r="S316" s="84"/>
      <c r="T316" s="6"/>
      <c r="U316" s="6"/>
      <c r="V316" s="6"/>
      <c r="W316" s="6"/>
      <c r="X316" s="6"/>
    </row>
    <row r="317" spans="1:24">
      <c r="A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90"/>
      <c r="P317" s="90"/>
      <c r="Q317" s="90"/>
      <c r="R317" s="90"/>
      <c r="S317" s="84"/>
      <c r="T317" s="6"/>
      <c r="U317" s="6"/>
      <c r="V317" s="6"/>
      <c r="W317" s="6"/>
      <c r="X317" s="6"/>
    </row>
    <row r="318" spans="1:24">
      <c r="A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90"/>
      <c r="P318" s="90"/>
      <c r="Q318" s="90"/>
      <c r="R318" s="90"/>
      <c r="S318" s="84"/>
      <c r="T318" s="6"/>
      <c r="U318" s="6"/>
      <c r="V318" s="6"/>
      <c r="W318" s="6"/>
      <c r="X318" s="6"/>
    </row>
    <row r="319" spans="1:24">
      <c r="A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90"/>
      <c r="P319" s="90"/>
      <c r="Q319" s="90"/>
      <c r="R319" s="90"/>
      <c r="S319" s="84"/>
      <c r="T319" s="6"/>
      <c r="U319" s="6"/>
      <c r="V319" s="6"/>
      <c r="W319" s="6"/>
      <c r="X319" s="6"/>
    </row>
    <row r="320" spans="1:24">
      <c r="A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90"/>
      <c r="P320" s="90"/>
      <c r="Q320" s="90"/>
      <c r="R320" s="90"/>
      <c r="S320" s="84"/>
      <c r="T320" s="6"/>
      <c r="U320" s="6"/>
      <c r="V320" s="6"/>
      <c r="W320" s="6"/>
      <c r="X320" s="6"/>
    </row>
    <row r="321" spans="1:24">
      <c r="A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90"/>
      <c r="P321" s="90"/>
      <c r="Q321" s="90"/>
      <c r="R321" s="90"/>
      <c r="S321" s="84"/>
      <c r="T321" s="6"/>
      <c r="U321" s="6"/>
      <c r="V321" s="6"/>
      <c r="W321" s="6"/>
      <c r="X321" s="6"/>
    </row>
    <row r="322" spans="1:24">
      <c r="A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90"/>
      <c r="P322" s="90"/>
      <c r="Q322" s="90"/>
      <c r="R322" s="90"/>
      <c r="S322" s="84"/>
      <c r="T322" s="6"/>
      <c r="U322" s="6"/>
      <c r="V322" s="6"/>
      <c r="W322" s="6"/>
      <c r="X322" s="6"/>
    </row>
    <row r="323" spans="1:24">
      <c r="A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90"/>
      <c r="P323" s="90"/>
      <c r="Q323" s="90"/>
      <c r="R323" s="90"/>
      <c r="S323" s="84"/>
      <c r="T323" s="6"/>
      <c r="U323" s="6"/>
      <c r="V323" s="6"/>
      <c r="W323" s="6"/>
      <c r="X323" s="6"/>
    </row>
    <row r="324" spans="1:24">
      <c r="A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90"/>
      <c r="P324" s="90"/>
      <c r="Q324" s="90"/>
      <c r="R324" s="90"/>
      <c r="S324" s="84"/>
      <c r="T324" s="6"/>
      <c r="U324" s="6"/>
      <c r="V324" s="6"/>
      <c r="W324" s="6"/>
      <c r="X324" s="6"/>
    </row>
    <row r="325" spans="1:24">
      <c r="A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90"/>
      <c r="P325" s="90"/>
      <c r="Q325" s="90"/>
      <c r="R325" s="90"/>
      <c r="S325" s="84"/>
      <c r="T325" s="6"/>
      <c r="U325" s="6"/>
      <c r="V325" s="6"/>
      <c r="W325" s="6"/>
      <c r="X325" s="6"/>
    </row>
    <row r="326" spans="1:24">
      <c r="A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90"/>
      <c r="P326" s="90"/>
      <c r="Q326" s="90"/>
      <c r="R326" s="90"/>
      <c r="S326" s="84"/>
      <c r="T326" s="6"/>
      <c r="U326" s="6"/>
      <c r="V326" s="6"/>
      <c r="W326" s="6"/>
      <c r="X326" s="6"/>
    </row>
    <row r="327" spans="1:24">
      <c r="A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90"/>
      <c r="P327" s="90"/>
      <c r="Q327" s="90"/>
      <c r="R327" s="90"/>
      <c r="S327" s="84"/>
      <c r="T327" s="6"/>
      <c r="U327" s="6"/>
      <c r="V327" s="6"/>
      <c r="W327" s="6"/>
      <c r="X327" s="6"/>
    </row>
    <row r="328" spans="1:24">
      <c r="A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90"/>
      <c r="P328" s="90"/>
      <c r="Q328" s="90"/>
      <c r="R328" s="90"/>
      <c r="S328" s="84"/>
      <c r="T328" s="6"/>
      <c r="U328" s="6"/>
      <c r="V328" s="6"/>
      <c r="W328" s="6"/>
      <c r="X328" s="6"/>
    </row>
    <row r="329" spans="1:24">
      <c r="A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90"/>
      <c r="P329" s="90"/>
      <c r="Q329" s="90"/>
      <c r="R329" s="90"/>
      <c r="S329" s="84"/>
      <c r="T329" s="6"/>
      <c r="U329" s="6"/>
      <c r="V329" s="6"/>
      <c r="W329" s="6"/>
      <c r="X329" s="6"/>
    </row>
    <row r="330" spans="1:24">
      <c r="A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90"/>
      <c r="P330" s="90"/>
      <c r="Q330" s="90"/>
      <c r="R330" s="90"/>
      <c r="S330" s="84"/>
      <c r="T330" s="6"/>
      <c r="U330" s="6"/>
      <c r="V330" s="6"/>
      <c r="W330" s="6"/>
      <c r="X330" s="6"/>
    </row>
    <row r="331" spans="1:24">
      <c r="A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90"/>
      <c r="P331" s="90"/>
      <c r="Q331" s="90"/>
      <c r="R331" s="90"/>
      <c r="S331" s="84"/>
      <c r="T331" s="6"/>
      <c r="U331" s="6"/>
      <c r="V331" s="6"/>
      <c r="W331" s="6"/>
      <c r="X331" s="6"/>
    </row>
    <row r="332" spans="1:24">
      <c r="A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90"/>
      <c r="P332" s="90"/>
      <c r="Q332" s="90"/>
      <c r="R332" s="90"/>
      <c r="S332" s="84"/>
      <c r="T332" s="6"/>
      <c r="U332" s="6"/>
      <c r="V332" s="6"/>
      <c r="W332" s="6"/>
      <c r="X332" s="6"/>
    </row>
    <row r="333" spans="1:24">
      <c r="A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90"/>
      <c r="P333" s="90"/>
      <c r="Q333" s="90"/>
      <c r="R333" s="90"/>
      <c r="S333" s="84"/>
      <c r="T333" s="6"/>
      <c r="U333" s="6"/>
      <c r="V333" s="6"/>
      <c r="W333" s="6"/>
      <c r="X333" s="6"/>
    </row>
    <row r="334" spans="1:24">
      <c r="A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90"/>
      <c r="P334" s="90"/>
      <c r="Q334" s="90"/>
      <c r="R334" s="90"/>
      <c r="S334" s="84"/>
      <c r="T334" s="6"/>
      <c r="U334" s="6"/>
      <c r="V334" s="6"/>
      <c r="W334" s="6"/>
      <c r="X334" s="6"/>
    </row>
    <row r="335" spans="1:24">
      <c r="A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90"/>
      <c r="P335" s="90"/>
      <c r="Q335" s="90"/>
      <c r="R335" s="90"/>
      <c r="S335" s="84"/>
      <c r="T335" s="6"/>
      <c r="U335" s="6"/>
      <c r="V335" s="6"/>
      <c r="W335" s="6"/>
      <c r="X335" s="6"/>
    </row>
    <row r="336" spans="1:24">
      <c r="A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90"/>
      <c r="P336" s="90"/>
      <c r="Q336" s="90"/>
      <c r="R336" s="90"/>
      <c r="S336" s="84"/>
      <c r="T336" s="6"/>
      <c r="U336" s="6"/>
      <c r="V336" s="6"/>
      <c r="W336" s="6"/>
      <c r="X336" s="6"/>
    </row>
    <row r="337" spans="1:24">
      <c r="A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90"/>
      <c r="P337" s="90"/>
      <c r="Q337" s="90"/>
      <c r="R337" s="90"/>
      <c r="S337" s="84"/>
      <c r="T337" s="6"/>
      <c r="U337" s="6"/>
      <c r="V337" s="6"/>
      <c r="W337" s="6"/>
      <c r="X337" s="6"/>
    </row>
    <row r="338" spans="1:24">
      <c r="A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90"/>
      <c r="P338" s="90"/>
      <c r="Q338" s="90"/>
      <c r="R338" s="90"/>
      <c r="S338" s="84"/>
      <c r="T338" s="6"/>
      <c r="U338" s="6"/>
      <c r="V338" s="6"/>
      <c r="W338" s="6"/>
      <c r="X338" s="6"/>
    </row>
    <row r="339" spans="1:24">
      <c r="A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90"/>
      <c r="P339" s="90"/>
      <c r="Q339" s="90"/>
      <c r="R339" s="90"/>
      <c r="S339" s="84"/>
      <c r="T339" s="6"/>
      <c r="U339" s="6"/>
      <c r="V339" s="6"/>
      <c r="W339" s="6"/>
      <c r="X339" s="6"/>
    </row>
    <row r="340" spans="1:24">
      <c r="A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90"/>
      <c r="P340" s="90"/>
      <c r="Q340" s="90"/>
      <c r="R340" s="90"/>
      <c r="S340" s="84"/>
      <c r="T340" s="6"/>
      <c r="U340" s="6"/>
      <c r="V340" s="6"/>
      <c r="W340" s="6"/>
      <c r="X340" s="6"/>
    </row>
    <row r="341" spans="1:24">
      <c r="A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90"/>
      <c r="P341" s="90"/>
      <c r="Q341" s="90"/>
      <c r="R341" s="90"/>
      <c r="S341" s="84"/>
      <c r="T341" s="6"/>
      <c r="U341" s="6"/>
      <c r="V341" s="6"/>
      <c r="W341" s="6"/>
      <c r="X341" s="6"/>
    </row>
    <row r="342" spans="1:24">
      <c r="A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90"/>
      <c r="P342" s="90"/>
      <c r="Q342" s="90"/>
      <c r="R342" s="90"/>
      <c r="S342" s="84"/>
      <c r="T342" s="6"/>
      <c r="U342" s="6"/>
      <c r="V342" s="6"/>
      <c r="W342" s="6"/>
      <c r="X342" s="6"/>
    </row>
    <row r="343" spans="1:24">
      <c r="A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90"/>
      <c r="P343" s="90"/>
      <c r="Q343" s="90"/>
      <c r="R343" s="90"/>
      <c r="S343" s="84"/>
      <c r="T343" s="6"/>
      <c r="U343" s="6"/>
      <c r="V343" s="6"/>
      <c r="W343" s="6"/>
      <c r="X343" s="6"/>
    </row>
    <row r="344" spans="1:24">
      <c r="A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90"/>
      <c r="P344" s="90"/>
      <c r="Q344" s="90"/>
      <c r="R344" s="90"/>
      <c r="S344" s="84"/>
      <c r="T344" s="6"/>
      <c r="U344" s="6"/>
      <c r="V344" s="6"/>
      <c r="W344" s="6"/>
      <c r="X344" s="6"/>
    </row>
    <row r="345" spans="1:24">
      <c r="A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90"/>
      <c r="P345" s="90"/>
      <c r="Q345" s="90"/>
      <c r="R345" s="90"/>
      <c r="S345" s="84"/>
      <c r="T345" s="6"/>
      <c r="U345" s="6"/>
      <c r="V345" s="6"/>
      <c r="W345" s="6"/>
      <c r="X345" s="6"/>
    </row>
    <row r="346" spans="1:24">
      <c r="A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90"/>
      <c r="P346" s="90"/>
      <c r="Q346" s="90"/>
      <c r="R346" s="90"/>
      <c r="S346" s="84"/>
      <c r="T346" s="6"/>
      <c r="U346" s="6"/>
      <c r="V346" s="6"/>
      <c r="W346" s="6"/>
      <c r="X346" s="6"/>
    </row>
    <row r="347" spans="1:24">
      <c r="A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90"/>
      <c r="P347" s="90"/>
      <c r="Q347" s="90"/>
      <c r="R347" s="90"/>
      <c r="S347" s="84"/>
      <c r="T347" s="6"/>
      <c r="U347" s="6"/>
      <c r="V347" s="6"/>
      <c r="W347" s="6"/>
      <c r="X347" s="6"/>
    </row>
    <row r="348" spans="1:24">
      <c r="A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90"/>
      <c r="P348" s="90"/>
      <c r="Q348" s="90"/>
      <c r="R348" s="90"/>
      <c r="S348" s="84"/>
      <c r="T348" s="6"/>
      <c r="U348" s="6"/>
      <c r="V348" s="6"/>
      <c r="W348" s="6"/>
      <c r="X348" s="6"/>
    </row>
    <row r="349" spans="1:24">
      <c r="A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90"/>
      <c r="P349" s="90"/>
      <c r="Q349" s="90"/>
      <c r="R349" s="90"/>
      <c r="S349" s="84"/>
      <c r="T349" s="6"/>
      <c r="U349" s="6"/>
      <c r="V349" s="6"/>
      <c r="W349" s="6"/>
      <c r="X349" s="6"/>
    </row>
    <row r="350" spans="1:24">
      <c r="A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90"/>
      <c r="P350" s="90"/>
      <c r="Q350" s="90"/>
      <c r="R350" s="90"/>
      <c r="S350" s="84"/>
      <c r="T350" s="6"/>
      <c r="U350" s="6"/>
      <c r="V350" s="6"/>
      <c r="W350" s="6"/>
      <c r="X350" s="6"/>
    </row>
    <row r="351" spans="1:24">
      <c r="A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90"/>
      <c r="P351" s="90"/>
      <c r="Q351" s="90"/>
      <c r="R351" s="90"/>
      <c r="S351" s="84"/>
      <c r="T351" s="6"/>
      <c r="U351" s="6"/>
      <c r="V351" s="6"/>
      <c r="W351" s="6"/>
      <c r="X351" s="6"/>
    </row>
    <row r="352" spans="1:24">
      <c r="A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90"/>
      <c r="P352" s="90"/>
      <c r="Q352" s="90"/>
      <c r="R352" s="90"/>
      <c r="S352" s="84"/>
      <c r="T352" s="6"/>
      <c r="U352" s="6"/>
      <c r="V352" s="6"/>
      <c r="W352" s="6"/>
      <c r="X352" s="6"/>
    </row>
    <row r="353" spans="1:24">
      <c r="A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90"/>
      <c r="P353" s="90"/>
      <c r="Q353" s="90"/>
      <c r="R353" s="90"/>
      <c r="S353" s="84"/>
      <c r="T353" s="6"/>
      <c r="U353" s="6"/>
      <c r="V353" s="6"/>
      <c r="W353" s="6"/>
      <c r="X353" s="6"/>
    </row>
    <row r="354" spans="1:24">
      <c r="A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90"/>
      <c r="P354" s="90"/>
      <c r="Q354" s="90"/>
      <c r="R354" s="90"/>
      <c r="S354" s="84"/>
      <c r="T354" s="6"/>
      <c r="U354" s="6"/>
      <c r="V354" s="6"/>
      <c r="W354" s="6"/>
      <c r="X354" s="6"/>
    </row>
    <row r="355" spans="1:24">
      <c r="A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90"/>
      <c r="P355" s="90"/>
      <c r="Q355" s="90"/>
      <c r="R355" s="90"/>
      <c r="S355" s="84"/>
      <c r="T355" s="6"/>
      <c r="U355" s="6"/>
      <c r="V355" s="6"/>
      <c r="W355" s="6"/>
      <c r="X355" s="6"/>
    </row>
    <row r="356" spans="1:24">
      <c r="A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90"/>
      <c r="P356" s="90"/>
      <c r="Q356" s="90"/>
      <c r="R356" s="90"/>
      <c r="S356" s="84"/>
      <c r="T356" s="6"/>
      <c r="U356" s="6"/>
      <c r="V356" s="6"/>
      <c r="W356" s="6"/>
      <c r="X356" s="6"/>
    </row>
    <row r="357" spans="1:24">
      <c r="A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90"/>
      <c r="P357" s="90"/>
      <c r="Q357" s="90"/>
      <c r="R357" s="90"/>
      <c r="S357" s="84"/>
      <c r="T357" s="6"/>
      <c r="U357" s="6"/>
      <c r="V357" s="6"/>
      <c r="W357" s="6"/>
      <c r="X357" s="6"/>
    </row>
    <row r="358" spans="1:24">
      <c r="A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90"/>
      <c r="P358" s="90"/>
      <c r="Q358" s="90"/>
      <c r="R358" s="90"/>
      <c r="S358" s="84"/>
      <c r="T358" s="6"/>
      <c r="U358" s="6"/>
      <c r="V358" s="6"/>
      <c r="W358" s="6"/>
      <c r="X358" s="6"/>
    </row>
    <row r="359" spans="1:24">
      <c r="A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90"/>
      <c r="P359" s="90"/>
      <c r="Q359" s="90"/>
      <c r="R359" s="90"/>
      <c r="S359" s="84"/>
      <c r="T359" s="6"/>
      <c r="U359" s="6"/>
      <c r="V359" s="6"/>
      <c r="W359" s="6"/>
      <c r="X359" s="6"/>
    </row>
    <row r="360" spans="1:24">
      <c r="A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90"/>
      <c r="P360" s="90"/>
      <c r="Q360" s="90"/>
      <c r="R360" s="90"/>
      <c r="S360" s="84"/>
      <c r="T360" s="6"/>
      <c r="U360" s="6"/>
      <c r="V360" s="6"/>
      <c r="W360" s="6"/>
      <c r="X360" s="6"/>
    </row>
    <row r="361" spans="1:24">
      <c r="A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90"/>
      <c r="P361" s="90"/>
      <c r="Q361" s="90"/>
      <c r="R361" s="90"/>
      <c r="S361" s="84"/>
      <c r="T361" s="6"/>
      <c r="U361" s="6"/>
      <c r="V361" s="6"/>
      <c r="W361" s="6"/>
      <c r="X361" s="6"/>
    </row>
    <row r="362" spans="1:24">
      <c r="A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90"/>
      <c r="P362" s="90"/>
      <c r="Q362" s="90"/>
      <c r="R362" s="90"/>
      <c r="S362" s="84"/>
      <c r="T362" s="6"/>
      <c r="U362" s="6"/>
      <c r="V362" s="6"/>
      <c r="W362" s="6"/>
      <c r="X362" s="6"/>
    </row>
    <row r="363" spans="1:24">
      <c r="A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90"/>
      <c r="P363" s="90"/>
      <c r="Q363" s="90"/>
      <c r="R363" s="90"/>
      <c r="S363" s="84"/>
      <c r="T363" s="6"/>
      <c r="U363" s="6"/>
      <c r="V363" s="6"/>
      <c r="W363" s="6"/>
      <c r="X363" s="6"/>
    </row>
    <row r="364" spans="1:24">
      <c r="A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90"/>
      <c r="P364" s="90"/>
      <c r="Q364" s="90"/>
      <c r="R364" s="90"/>
      <c r="S364" s="84"/>
      <c r="T364" s="6"/>
      <c r="U364" s="6"/>
      <c r="V364" s="6"/>
      <c r="W364" s="6"/>
      <c r="X364" s="6"/>
    </row>
    <row r="365" spans="1:24">
      <c r="A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90"/>
      <c r="P365" s="90"/>
      <c r="Q365" s="90"/>
      <c r="R365" s="90"/>
      <c r="S365" s="84"/>
      <c r="T365" s="6"/>
      <c r="U365" s="6"/>
      <c r="V365" s="6"/>
      <c r="W365" s="6"/>
      <c r="X365" s="6"/>
    </row>
    <row r="366" spans="1:24">
      <c r="A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90"/>
      <c r="P366" s="90"/>
      <c r="Q366" s="90"/>
      <c r="R366" s="90"/>
      <c r="S366" s="84"/>
      <c r="T366" s="6"/>
      <c r="U366" s="6"/>
      <c r="V366" s="6"/>
      <c r="W366" s="6"/>
      <c r="X366" s="6"/>
    </row>
    <row r="367" spans="1:24">
      <c r="A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90"/>
      <c r="P367" s="90"/>
      <c r="Q367" s="90"/>
      <c r="R367" s="90"/>
      <c r="S367" s="84"/>
      <c r="T367" s="6"/>
      <c r="U367" s="6"/>
      <c r="V367" s="6"/>
      <c r="W367" s="6"/>
      <c r="X367" s="6"/>
    </row>
    <row r="368" spans="1:24">
      <c r="A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90"/>
      <c r="P368" s="90"/>
      <c r="Q368" s="90"/>
      <c r="R368" s="90"/>
      <c r="S368" s="84"/>
      <c r="T368" s="6"/>
      <c r="U368" s="6"/>
      <c r="V368" s="6"/>
      <c r="W368" s="6"/>
      <c r="X368" s="6"/>
    </row>
    <row r="369" spans="1:24">
      <c r="A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90"/>
      <c r="P369" s="90"/>
      <c r="Q369" s="90"/>
      <c r="R369" s="90"/>
      <c r="S369" s="84"/>
      <c r="T369" s="6"/>
      <c r="U369" s="6"/>
      <c r="V369" s="6"/>
      <c r="W369" s="6"/>
      <c r="X369" s="6"/>
    </row>
    <row r="370" spans="1:24">
      <c r="A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90"/>
      <c r="P370" s="90"/>
      <c r="Q370" s="90"/>
      <c r="R370" s="90"/>
      <c r="S370" s="84"/>
      <c r="T370" s="6"/>
      <c r="U370" s="6"/>
      <c r="V370" s="6"/>
      <c r="W370" s="6"/>
      <c r="X370" s="6"/>
    </row>
    <row r="371" spans="1:24">
      <c r="A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90"/>
      <c r="P371" s="90"/>
      <c r="Q371" s="90"/>
      <c r="R371" s="90"/>
      <c r="S371" s="84"/>
      <c r="T371" s="6"/>
      <c r="U371" s="6"/>
      <c r="V371" s="6"/>
      <c r="W371" s="6"/>
      <c r="X371" s="6"/>
    </row>
    <row r="372" spans="1:24">
      <c r="A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90"/>
      <c r="P372" s="90"/>
      <c r="Q372" s="90"/>
      <c r="R372" s="90"/>
      <c r="S372" s="84"/>
      <c r="T372" s="6"/>
      <c r="U372" s="6"/>
      <c r="V372" s="6"/>
      <c r="W372" s="6"/>
      <c r="X372" s="6"/>
    </row>
    <row r="373" spans="1:24">
      <c r="A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90"/>
      <c r="P373" s="90"/>
      <c r="Q373" s="90"/>
      <c r="R373" s="90"/>
      <c r="S373" s="84"/>
      <c r="T373" s="6"/>
      <c r="U373" s="6"/>
      <c r="V373" s="6"/>
      <c r="W373" s="6"/>
      <c r="X373" s="6"/>
    </row>
    <row r="374" spans="1:24">
      <c r="A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90"/>
      <c r="P374" s="90"/>
      <c r="Q374" s="90"/>
      <c r="R374" s="90"/>
      <c r="S374" s="84"/>
      <c r="T374" s="6"/>
      <c r="U374" s="6"/>
      <c r="V374" s="6"/>
      <c r="W374" s="6"/>
      <c r="X374" s="6"/>
    </row>
    <row r="375" spans="1:24">
      <c r="A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90"/>
      <c r="P375" s="90"/>
      <c r="Q375" s="90"/>
      <c r="R375" s="90"/>
      <c r="S375" s="84"/>
      <c r="T375" s="6"/>
      <c r="U375" s="6"/>
      <c r="V375" s="6"/>
      <c r="W375" s="6"/>
      <c r="X375" s="6"/>
    </row>
    <row r="376" spans="1:24">
      <c r="A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90"/>
      <c r="P376" s="90"/>
      <c r="Q376" s="90"/>
      <c r="R376" s="90"/>
      <c r="S376" s="84"/>
      <c r="T376" s="6"/>
      <c r="U376" s="6"/>
      <c r="V376" s="6"/>
      <c r="W376" s="6"/>
      <c r="X376" s="6"/>
    </row>
    <row r="377" spans="1:24">
      <c r="A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90"/>
      <c r="P377" s="90"/>
      <c r="Q377" s="90"/>
      <c r="R377" s="90"/>
      <c r="S377" s="84"/>
      <c r="T377" s="6"/>
      <c r="U377" s="6"/>
      <c r="V377" s="6"/>
      <c r="W377" s="6"/>
      <c r="X377" s="6"/>
    </row>
    <row r="378" spans="1:24">
      <c r="A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90"/>
      <c r="P378" s="90"/>
      <c r="Q378" s="90"/>
      <c r="R378" s="90"/>
      <c r="S378" s="84"/>
      <c r="T378" s="6"/>
      <c r="U378" s="6"/>
      <c r="V378" s="6"/>
      <c r="W378" s="6"/>
      <c r="X378" s="6"/>
    </row>
    <row r="379" spans="1:24">
      <c r="A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90"/>
      <c r="P379" s="90"/>
      <c r="Q379" s="90"/>
      <c r="R379" s="90"/>
      <c r="S379" s="84"/>
      <c r="T379" s="6"/>
      <c r="U379" s="6"/>
      <c r="V379" s="6"/>
      <c r="W379" s="6"/>
      <c r="X379" s="6"/>
    </row>
    <row r="380" spans="1:24">
      <c r="A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90"/>
      <c r="P380" s="90"/>
      <c r="Q380" s="90"/>
      <c r="R380" s="90"/>
      <c r="S380" s="84"/>
      <c r="T380" s="6"/>
      <c r="U380" s="6"/>
      <c r="V380" s="6"/>
      <c r="W380" s="6"/>
      <c r="X380" s="6"/>
    </row>
    <row r="381" spans="1:24">
      <c r="A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90"/>
      <c r="P381" s="90"/>
      <c r="Q381" s="90"/>
      <c r="R381" s="90"/>
      <c r="S381" s="84"/>
      <c r="T381" s="6"/>
      <c r="U381" s="6"/>
      <c r="V381" s="6"/>
      <c r="W381" s="6"/>
      <c r="X381" s="6"/>
    </row>
    <row r="382" spans="1:24">
      <c r="A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90"/>
      <c r="P382" s="90"/>
      <c r="Q382" s="90"/>
      <c r="R382" s="90"/>
      <c r="S382" s="84"/>
      <c r="T382" s="6"/>
      <c r="U382" s="6"/>
      <c r="V382" s="6"/>
      <c r="W382" s="6"/>
      <c r="X382" s="6"/>
    </row>
    <row r="383" spans="1:24">
      <c r="A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90"/>
      <c r="P383" s="90"/>
      <c r="Q383" s="90"/>
      <c r="R383" s="90"/>
      <c r="S383" s="84"/>
      <c r="T383" s="6"/>
      <c r="U383" s="6"/>
      <c r="V383" s="6"/>
      <c r="W383" s="6"/>
      <c r="X383" s="6"/>
    </row>
    <row r="384" spans="1:24">
      <c r="A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90"/>
      <c r="P384" s="90"/>
      <c r="Q384" s="90"/>
      <c r="R384" s="90"/>
      <c r="S384" s="84"/>
      <c r="T384" s="6"/>
      <c r="U384" s="6"/>
      <c r="V384" s="6"/>
      <c r="W384" s="6"/>
      <c r="X384" s="6"/>
    </row>
    <row r="385" spans="1:24">
      <c r="A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90"/>
      <c r="P385" s="90"/>
      <c r="Q385" s="90"/>
      <c r="R385" s="90"/>
      <c r="S385" s="84"/>
      <c r="T385" s="6"/>
      <c r="U385" s="6"/>
      <c r="V385" s="6"/>
      <c r="W385" s="6"/>
      <c r="X385" s="6"/>
    </row>
    <row r="386" spans="1:24">
      <c r="A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90"/>
      <c r="P386" s="90"/>
      <c r="Q386" s="90"/>
      <c r="R386" s="90"/>
      <c r="S386" s="84"/>
      <c r="T386" s="6"/>
      <c r="U386" s="6"/>
      <c r="V386" s="6"/>
      <c r="W386" s="6"/>
      <c r="X386" s="6"/>
    </row>
    <row r="387" spans="1:24">
      <c r="A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90"/>
      <c r="P387" s="90"/>
      <c r="Q387" s="90"/>
      <c r="R387" s="90"/>
      <c r="S387" s="84"/>
      <c r="T387" s="6"/>
      <c r="U387" s="6"/>
      <c r="V387" s="6"/>
      <c r="W387" s="6"/>
      <c r="X387" s="6"/>
    </row>
    <row r="388" spans="1:24">
      <c r="A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90"/>
      <c r="P388" s="90"/>
      <c r="Q388" s="90"/>
      <c r="R388" s="90"/>
      <c r="S388" s="84"/>
      <c r="T388" s="6"/>
      <c r="U388" s="6"/>
      <c r="V388" s="6"/>
      <c r="W388" s="6"/>
      <c r="X388" s="6"/>
    </row>
    <row r="389" spans="1:24">
      <c r="A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90"/>
      <c r="P389" s="90"/>
      <c r="Q389" s="90"/>
      <c r="R389" s="90"/>
      <c r="S389" s="84"/>
      <c r="T389" s="6"/>
      <c r="U389" s="6"/>
      <c r="V389" s="6"/>
      <c r="W389" s="6"/>
      <c r="X389" s="6"/>
    </row>
    <row r="390" spans="1:24">
      <c r="A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90"/>
      <c r="P390" s="90"/>
      <c r="Q390" s="90"/>
      <c r="R390" s="90"/>
      <c r="S390" s="84"/>
      <c r="T390" s="6"/>
      <c r="U390" s="6"/>
      <c r="V390" s="6"/>
      <c r="W390" s="6"/>
      <c r="X390" s="6"/>
    </row>
    <row r="391" spans="1:24">
      <c r="A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90"/>
      <c r="P391" s="90"/>
      <c r="Q391" s="90"/>
      <c r="R391" s="90"/>
      <c r="S391" s="84"/>
      <c r="T391" s="6"/>
      <c r="U391" s="6"/>
      <c r="V391" s="6"/>
      <c r="W391" s="6"/>
      <c r="X391" s="6"/>
    </row>
    <row r="392" spans="1:24">
      <c r="A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90"/>
      <c r="P392" s="90"/>
      <c r="Q392" s="90"/>
      <c r="R392" s="90"/>
      <c r="S392" s="84"/>
      <c r="T392" s="6"/>
      <c r="U392" s="6"/>
      <c r="V392" s="6"/>
      <c r="W392" s="6"/>
      <c r="X392" s="6"/>
    </row>
    <row r="393" spans="1:24">
      <c r="A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90"/>
      <c r="P393" s="90"/>
      <c r="Q393" s="90"/>
      <c r="R393" s="90"/>
      <c r="S393" s="84"/>
      <c r="T393" s="6"/>
      <c r="U393" s="6"/>
      <c r="V393" s="6"/>
      <c r="W393" s="6"/>
      <c r="X393" s="6"/>
    </row>
    <row r="394" spans="1:24">
      <c r="A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90"/>
      <c r="P394" s="90"/>
      <c r="Q394" s="90"/>
      <c r="R394" s="90"/>
      <c r="S394" s="84"/>
      <c r="T394" s="6"/>
      <c r="U394" s="6"/>
      <c r="V394" s="6"/>
      <c r="W394" s="6"/>
      <c r="X394" s="6"/>
    </row>
    <row r="395" spans="1:24">
      <c r="A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90"/>
      <c r="P395" s="90"/>
      <c r="Q395" s="90"/>
      <c r="R395" s="90"/>
      <c r="S395" s="84"/>
      <c r="T395" s="6"/>
      <c r="U395" s="6"/>
      <c r="V395" s="6"/>
      <c r="W395" s="6"/>
      <c r="X395" s="6"/>
    </row>
    <row r="396" spans="1:24">
      <c r="A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90"/>
      <c r="P396" s="90"/>
      <c r="Q396" s="90"/>
      <c r="R396" s="90"/>
      <c r="S396" s="84"/>
      <c r="T396" s="6"/>
      <c r="U396" s="6"/>
      <c r="V396" s="6"/>
      <c r="W396" s="6"/>
      <c r="X396" s="6"/>
    </row>
    <row r="397" spans="1:24">
      <c r="A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90"/>
      <c r="P397" s="90"/>
      <c r="Q397" s="90"/>
      <c r="R397" s="90"/>
      <c r="S397" s="84"/>
      <c r="T397" s="6"/>
      <c r="U397" s="6"/>
      <c r="V397" s="6"/>
      <c r="W397" s="6"/>
      <c r="X397" s="6"/>
    </row>
    <row r="398" spans="1:24">
      <c r="A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90"/>
      <c r="P398" s="90"/>
      <c r="Q398" s="90"/>
      <c r="R398" s="90"/>
      <c r="S398" s="84"/>
      <c r="T398" s="6"/>
      <c r="U398" s="6"/>
      <c r="V398" s="6"/>
      <c r="W398" s="6"/>
      <c r="X398" s="6"/>
    </row>
    <row r="399" spans="1:24">
      <c r="A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90"/>
      <c r="P399" s="90"/>
      <c r="Q399" s="90"/>
      <c r="R399" s="90"/>
      <c r="S399" s="84"/>
      <c r="T399" s="6"/>
      <c r="U399" s="6"/>
      <c r="V399" s="6"/>
      <c r="W399" s="6"/>
      <c r="X399" s="6"/>
    </row>
    <row r="400" spans="1:24">
      <c r="A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90"/>
      <c r="P400" s="90"/>
      <c r="Q400" s="90"/>
      <c r="R400" s="90"/>
      <c r="S400" s="84"/>
      <c r="T400" s="6"/>
      <c r="U400" s="6"/>
      <c r="V400" s="6"/>
      <c r="W400" s="6"/>
      <c r="X400" s="6"/>
    </row>
    <row r="401" spans="1:24">
      <c r="A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90"/>
      <c r="P401" s="90"/>
      <c r="Q401" s="90"/>
      <c r="R401" s="90"/>
      <c r="S401" s="84"/>
      <c r="T401" s="6"/>
      <c r="U401" s="6"/>
      <c r="V401" s="6"/>
      <c r="W401" s="6"/>
      <c r="X401" s="6"/>
    </row>
    <row r="402" spans="1:24">
      <c r="A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90"/>
      <c r="P402" s="90"/>
      <c r="Q402" s="90"/>
      <c r="R402" s="90"/>
      <c r="S402" s="84"/>
      <c r="T402" s="6"/>
      <c r="U402" s="6"/>
      <c r="V402" s="6"/>
      <c r="W402" s="6"/>
      <c r="X402" s="6"/>
    </row>
    <row r="403" spans="1:24">
      <c r="A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90"/>
      <c r="P403" s="90"/>
      <c r="Q403" s="90"/>
      <c r="R403" s="90"/>
      <c r="S403" s="84"/>
      <c r="T403" s="6"/>
      <c r="U403" s="6"/>
      <c r="V403" s="6"/>
      <c r="W403" s="6"/>
      <c r="X403" s="6"/>
    </row>
    <row r="404" spans="1:24">
      <c r="A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90"/>
      <c r="P404" s="90"/>
      <c r="Q404" s="90"/>
      <c r="R404" s="90"/>
      <c r="S404" s="84"/>
      <c r="T404" s="6"/>
      <c r="U404" s="6"/>
      <c r="V404" s="6"/>
      <c r="W404" s="6"/>
      <c r="X404" s="6"/>
    </row>
    <row r="405" spans="1:24">
      <c r="A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90"/>
      <c r="P405" s="90"/>
      <c r="Q405" s="90"/>
      <c r="R405" s="90"/>
      <c r="S405" s="84"/>
      <c r="T405" s="6"/>
      <c r="U405" s="6"/>
      <c r="V405" s="6"/>
      <c r="W405" s="6"/>
      <c r="X405" s="6"/>
    </row>
    <row r="406" spans="1:24">
      <c r="A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90"/>
      <c r="P406" s="90"/>
      <c r="Q406" s="90"/>
      <c r="R406" s="90"/>
      <c r="S406" s="84"/>
      <c r="T406" s="6"/>
      <c r="U406" s="6"/>
      <c r="V406" s="6"/>
      <c r="W406" s="6"/>
      <c r="X406" s="6"/>
    </row>
    <row r="407" spans="1:24">
      <c r="A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90"/>
      <c r="P407" s="90"/>
      <c r="Q407" s="90"/>
      <c r="R407" s="90"/>
      <c r="S407" s="84"/>
      <c r="T407" s="6"/>
      <c r="U407" s="6"/>
      <c r="V407" s="6"/>
      <c r="W407" s="6"/>
      <c r="X407" s="6"/>
    </row>
    <row r="408" spans="1:24">
      <c r="A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90"/>
      <c r="P408" s="90"/>
      <c r="Q408" s="90"/>
      <c r="R408" s="90"/>
      <c r="S408" s="84"/>
      <c r="T408" s="6"/>
      <c r="U408" s="6"/>
      <c r="V408" s="6"/>
      <c r="W408" s="6"/>
      <c r="X408" s="6"/>
    </row>
    <row r="409" spans="1:24">
      <c r="A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90"/>
      <c r="P409" s="90"/>
      <c r="Q409" s="90"/>
      <c r="R409" s="90"/>
      <c r="S409" s="84"/>
      <c r="T409" s="6"/>
      <c r="U409" s="6"/>
      <c r="V409" s="6"/>
      <c r="W409" s="6"/>
      <c r="X409" s="6"/>
    </row>
    <row r="410" spans="1:24">
      <c r="A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90"/>
      <c r="P410" s="90"/>
      <c r="Q410" s="90"/>
      <c r="R410" s="90"/>
      <c r="S410" s="84"/>
      <c r="T410" s="6"/>
      <c r="U410" s="6"/>
      <c r="V410" s="6"/>
      <c r="W410" s="6"/>
      <c r="X410" s="6"/>
    </row>
    <row r="411" spans="1:24">
      <c r="A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90"/>
      <c r="P411" s="90"/>
      <c r="Q411" s="90"/>
      <c r="R411" s="90"/>
      <c r="S411" s="84"/>
      <c r="T411" s="6"/>
      <c r="U411" s="6"/>
      <c r="V411" s="6"/>
      <c r="W411" s="6"/>
      <c r="X411" s="6"/>
    </row>
    <row r="412" spans="1:24">
      <c r="A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90"/>
      <c r="P412" s="90"/>
      <c r="Q412" s="90"/>
      <c r="R412" s="90"/>
      <c r="S412" s="84"/>
      <c r="T412" s="6"/>
      <c r="U412" s="6"/>
      <c r="V412" s="6"/>
      <c r="W412" s="6"/>
      <c r="X412" s="6"/>
    </row>
    <row r="413" spans="1:24">
      <c r="A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90"/>
      <c r="P413" s="90"/>
      <c r="Q413" s="90"/>
      <c r="R413" s="90"/>
      <c r="S413" s="84"/>
      <c r="T413" s="6"/>
      <c r="U413" s="6"/>
      <c r="V413" s="6"/>
      <c r="W413" s="6"/>
      <c r="X413" s="6"/>
    </row>
    <row r="414" spans="1:24">
      <c r="A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90"/>
      <c r="P414" s="90"/>
      <c r="Q414" s="90"/>
      <c r="R414" s="90"/>
      <c r="S414" s="84"/>
      <c r="T414" s="6"/>
      <c r="U414" s="6"/>
      <c r="V414" s="6"/>
      <c r="W414" s="6"/>
      <c r="X414" s="6"/>
    </row>
    <row r="415" spans="1:24">
      <c r="A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90"/>
      <c r="P415" s="90"/>
      <c r="Q415" s="90"/>
      <c r="R415" s="90"/>
      <c r="S415" s="84"/>
      <c r="T415" s="6"/>
      <c r="U415" s="6"/>
      <c r="V415" s="6"/>
      <c r="W415" s="6"/>
      <c r="X415" s="6"/>
    </row>
    <row r="416" spans="1:24">
      <c r="A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90"/>
      <c r="P416" s="90"/>
      <c r="Q416" s="90"/>
      <c r="R416" s="90"/>
      <c r="S416" s="84"/>
      <c r="T416" s="6"/>
      <c r="U416" s="6"/>
      <c r="V416" s="6"/>
      <c r="W416" s="6"/>
      <c r="X416" s="6"/>
    </row>
    <row r="417" spans="1:24">
      <c r="A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90"/>
      <c r="P417" s="90"/>
      <c r="Q417" s="90"/>
      <c r="R417" s="90"/>
      <c r="S417" s="84"/>
      <c r="T417" s="6"/>
      <c r="U417" s="6"/>
      <c r="V417" s="6"/>
      <c r="W417" s="6"/>
      <c r="X417" s="6"/>
    </row>
    <row r="418" spans="1:24">
      <c r="A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90"/>
      <c r="P418" s="90"/>
      <c r="Q418" s="90"/>
      <c r="R418" s="90"/>
      <c r="S418" s="84"/>
      <c r="T418" s="6"/>
      <c r="U418" s="6"/>
      <c r="V418" s="6"/>
      <c r="W418" s="6"/>
      <c r="X418" s="6"/>
    </row>
    <row r="419" spans="1:24">
      <c r="A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90"/>
      <c r="P419" s="90"/>
      <c r="Q419" s="90"/>
      <c r="R419" s="90"/>
      <c r="S419" s="84"/>
      <c r="T419" s="6"/>
      <c r="U419" s="6"/>
      <c r="V419" s="6"/>
      <c r="W419" s="6"/>
      <c r="X419" s="6"/>
    </row>
    <row r="420" spans="1:24">
      <c r="A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90"/>
      <c r="P420" s="90"/>
      <c r="Q420" s="90"/>
      <c r="R420" s="90"/>
      <c r="S420" s="84"/>
      <c r="T420" s="6"/>
      <c r="U420" s="6"/>
      <c r="V420" s="6"/>
      <c r="W420" s="6"/>
      <c r="X420" s="6"/>
    </row>
    <row r="421" spans="1:24">
      <c r="A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90"/>
      <c r="P421" s="90"/>
      <c r="Q421" s="90"/>
      <c r="R421" s="90"/>
      <c r="S421" s="84"/>
      <c r="T421" s="6"/>
      <c r="U421" s="6"/>
      <c r="V421" s="6"/>
      <c r="W421" s="6"/>
      <c r="X421" s="6"/>
    </row>
    <row r="422" spans="1:24">
      <c r="A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90"/>
      <c r="P422" s="90"/>
      <c r="Q422" s="90"/>
      <c r="R422" s="90"/>
      <c r="S422" s="84"/>
      <c r="T422" s="6"/>
      <c r="U422" s="6"/>
      <c r="V422" s="6"/>
      <c r="W422" s="6"/>
      <c r="X422" s="6"/>
    </row>
    <row r="423" spans="1:24">
      <c r="A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90"/>
      <c r="P423" s="90"/>
      <c r="Q423" s="90"/>
      <c r="R423" s="90"/>
      <c r="S423" s="84"/>
      <c r="T423" s="6"/>
      <c r="U423" s="6"/>
      <c r="V423" s="6"/>
      <c r="W423" s="6"/>
      <c r="X423" s="6"/>
    </row>
    <row r="424" spans="1:24">
      <c r="A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90"/>
      <c r="P424" s="90"/>
      <c r="Q424" s="90"/>
      <c r="R424" s="90"/>
      <c r="S424" s="84"/>
      <c r="T424" s="6"/>
      <c r="U424" s="6"/>
      <c r="V424" s="6"/>
      <c r="W424" s="6"/>
      <c r="X424" s="6"/>
    </row>
    <row r="425" spans="1:24">
      <c r="A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90"/>
      <c r="P425" s="90"/>
      <c r="Q425" s="90"/>
      <c r="R425" s="90"/>
      <c r="S425" s="84"/>
      <c r="T425" s="6"/>
      <c r="U425" s="6"/>
      <c r="V425" s="6"/>
      <c r="W425" s="6"/>
      <c r="X425" s="6"/>
    </row>
    <row r="426" spans="1:24">
      <c r="A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90"/>
      <c r="P426" s="90"/>
      <c r="Q426" s="90"/>
      <c r="R426" s="90"/>
      <c r="S426" s="84"/>
      <c r="T426" s="6"/>
      <c r="U426" s="6"/>
      <c r="V426" s="6"/>
      <c r="W426" s="6"/>
      <c r="X426" s="6"/>
    </row>
    <row r="427" spans="1:24">
      <c r="A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90"/>
      <c r="P427" s="90"/>
      <c r="Q427" s="90"/>
      <c r="R427" s="90"/>
      <c r="S427" s="84"/>
      <c r="T427" s="6"/>
      <c r="U427" s="6"/>
      <c r="V427" s="6"/>
      <c r="W427" s="6"/>
      <c r="X427" s="6"/>
    </row>
    <row r="428" spans="1:24">
      <c r="A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90"/>
      <c r="P428" s="90"/>
      <c r="Q428" s="90"/>
      <c r="R428" s="90"/>
      <c r="S428" s="84"/>
      <c r="T428" s="6"/>
      <c r="U428" s="6"/>
      <c r="V428" s="6"/>
      <c r="W428" s="6"/>
      <c r="X428" s="6"/>
    </row>
    <row r="429" spans="1:24">
      <c r="A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90"/>
      <c r="P429" s="90"/>
      <c r="Q429" s="90"/>
      <c r="R429" s="90"/>
      <c r="S429" s="84"/>
      <c r="T429" s="6"/>
      <c r="U429" s="6"/>
      <c r="V429" s="6"/>
      <c r="W429" s="6"/>
      <c r="X429" s="6"/>
    </row>
    <row r="430" spans="1:24">
      <c r="A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90"/>
      <c r="P430" s="90"/>
      <c r="Q430" s="90"/>
      <c r="R430" s="90"/>
      <c r="S430" s="84"/>
      <c r="T430" s="6"/>
      <c r="U430" s="6"/>
      <c r="V430" s="6"/>
      <c r="W430" s="6"/>
      <c r="X430" s="6"/>
    </row>
    <row r="431" spans="1:24">
      <c r="A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90"/>
      <c r="P431" s="90"/>
      <c r="Q431" s="90"/>
      <c r="R431" s="90"/>
      <c r="S431" s="84"/>
      <c r="T431" s="6"/>
      <c r="U431" s="6"/>
      <c r="V431" s="6"/>
      <c r="W431" s="6"/>
      <c r="X431" s="6"/>
    </row>
    <row r="432" spans="1:24">
      <c r="A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90"/>
      <c r="P432" s="90"/>
      <c r="Q432" s="90"/>
      <c r="R432" s="90"/>
      <c r="S432" s="84"/>
      <c r="T432" s="6"/>
      <c r="U432" s="6"/>
      <c r="V432" s="6"/>
      <c r="W432" s="6"/>
      <c r="X432" s="6"/>
    </row>
    <row r="433" spans="1:24">
      <c r="A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90"/>
      <c r="P433" s="90"/>
      <c r="Q433" s="90"/>
      <c r="R433" s="90"/>
      <c r="S433" s="84"/>
      <c r="T433" s="6"/>
      <c r="U433" s="6"/>
      <c r="V433" s="6"/>
      <c r="W433" s="6"/>
      <c r="X433" s="6"/>
    </row>
    <row r="434" spans="1:24">
      <c r="A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90"/>
      <c r="P434" s="90"/>
      <c r="Q434" s="90"/>
      <c r="R434" s="90"/>
      <c r="S434" s="84"/>
      <c r="T434" s="6"/>
      <c r="U434" s="6"/>
      <c r="V434" s="6"/>
      <c r="W434" s="6"/>
      <c r="X434" s="6"/>
    </row>
    <row r="435" spans="1:24">
      <c r="A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90"/>
      <c r="P435" s="90"/>
      <c r="Q435" s="90"/>
      <c r="R435" s="90"/>
      <c r="S435" s="84"/>
      <c r="T435" s="6"/>
      <c r="U435" s="6"/>
      <c r="V435" s="6"/>
      <c r="W435" s="6"/>
      <c r="X435" s="6"/>
    </row>
    <row r="436" spans="1:24">
      <c r="A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90"/>
      <c r="P436" s="90"/>
      <c r="Q436" s="90"/>
      <c r="R436" s="90"/>
      <c r="S436" s="84"/>
      <c r="T436" s="6"/>
      <c r="U436" s="6"/>
      <c r="V436" s="6"/>
      <c r="W436" s="6"/>
      <c r="X436" s="6"/>
    </row>
    <row r="437" spans="1:24">
      <c r="A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90"/>
      <c r="P437" s="90"/>
      <c r="Q437" s="90"/>
      <c r="R437" s="90"/>
      <c r="S437" s="84"/>
      <c r="T437" s="6"/>
      <c r="U437" s="6"/>
      <c r="V437" s="6"/>
      <c r="W437" s="6"/>
      <c r="X437" s="6"/>
    </row>
    <row r="438" spans="1:24">
      <c r="A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90"/>
      <c r="P438" s="90"/>
      <c r="Q438" s="90"/>
      <c r="R438" s="90"/>
      <c r="S438" s="84"/>
      <c r="T438" s="6"/>
      <c r="U438" s="6"/>
      <c r="V438" s="6"/>
      <c r="W438" s="6"/>
      <c r="X438" s="6"/>
    </row>
    <row r="439" spans="1:24">
      <c r="A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90"/>
      <c r="P439" s="90"/>
      <c r="Q439" s="90"/>
      <c r="R439" s="90"/>
      <c r="S439" s="84"/>
      <c r="T439" s="6"/>
      <c r="U439" s="6"/>
      <c r="V439" s="6"/>
      <c r="W439" s="6"/>
      <c r="X439" s="6"/>
    </row>
    <row r="440" spans="1:24">
      <c r="A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90"/>
      <c r="P440" s="90"/>
      <c r="Q440" s="90"/>
      <c r="R440" s="90"/>
      <c r="S440" s="84"/>
      <c r="T440" s="6"/>
      <c r="U440" s="6"/>
      <c r="V440" s="6"/>
      <c r="W440" s="6"/>
      <c r="X440" s="6"/>
    </row>
    <row r="441" spans="1:24">
      <c r="A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90"/>
      <c r="P441" s="90"/>
      <c r="Q441" s="90"/>
      <c r="R441" s="90"/>
      <c r="S441" s="84"/>
      <c r="T441" s="6"/>
      <c r="U441" s="6"/>
      <c r="V441" s="6"/>
      <c r="W441" s="6"/>
      <c r="X441" s="6"/>
    </row>
    <row r="442" spans="1:24">
      <c r="A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90"/>
      <c r="P442" s="90"/>
      <c r="Q442" s="90"/>
      <c r="R442" s="90"/>
      <c r="S442" s="84"/>
      <c r="T442" s="6"/>
      <c r="U442" s="6"/>
      <c r="V442" s="6"/>
      <c r="W442" s="6"/>
      <c r="X442" s="6"/>
    </row>
    <row r="443" spans="1:24">
      <c r="A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90"/>
      <c r="P443" s="90"/>
      <c r="Q443" s="90"/>
      <c r="R443" s="90"/>
      <c r="S443" s="84"/>
      <c r="T443" s="6"/>
      <c r="U443" s="6"/>
      <c r="V443" s="6"/>
      <c r="W443" s="6"/>
      <c r="X443" s="6"/>
    </row>
    <row r="444" spans="1:24">
      <c r="A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90"/>
      <c r="P444" s="90"/>
      <c r="Q444" s="90"/>
      <c r="R444" s="90"/>
      <c r="S444" s="84"/>
      <c r="T444" s="6"/>
      <c r="U444" s="6"/>
      <c r="V444" s="6"/>
      <c r="W444" s="6"/>
      <c r="X444" s="6"/>
    </row>
    <row r="445" spans="1:24">
      <c r="A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90"/>
      <c r="P445" s="90"/>
      <c r="Q445" s="90"/>
      <c r="R445" s="90"/>
      <c r="S445" s="84"/>
      <c r="T445" s="6"/>
      <c r="U445" s="6"/>
      <c r="V445" s="6"/>
      <c r="W445" s="6"/>
      <c r="X445" s="6"/>
    </row>
    <row r="446" spans="1:24">
      <c r="A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90"/>
      <c r="P446" s="90"/>
      <c r="Q446" s="90"/>
      <c r="R446" s="90"/>
      <c r="S446" s="84"/>
      <c r="T446" s="6"/>
      <c r="U446" s="6"/>
      <c r="V446" s="6"/>
      <c r="W446" s="6"/>
      <c r="X446" s="6"/>
    </row>
    <row r="447" spans="1:24">
      <c r="A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90"/>
      <c r="P447" s="90"/>
      <c r="Q447" s="90"/>
      <c r="R447" s="90"/>
      <c r="S447" s="84"/>
      <c r="T447" s="6"/>
      <c r="U447" s="6"/>
      <c r="V447" s="6"/>
      <c r="W447" s="6"/>
      <c r="X447" s="6"/>
    </row>
    <row r="448" spans="1:24">
      <c r="A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90"/>
      <c r="P448" s="90"/>
      <c r="Q448" s="90"/>
      <c r="R448" s="90"/>
      <c r="S448" s="84"/>
      <c r="T448" s="6"/>
      <c r="U448" s="6"/>
      <c r="V448" s="6"/>
      <c r="W448" s="6"/>
      <c r="X448" s="6"/>
    </row>
    <row r="449" spans="1:24">
      <c r="A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90"/>
      <c r="P449" s="90"/>
      <c r="Q449" s="90"/>
      <c r="R449" s="90"/>
      <c r="S449" s="84"/>
      <c r="T449" s="6"/>
      <c r="U449" s="6"/>
      <c r="V449" s="6"/>
      <c r="W449" s="6"/>
      <c r="X449" s="6"/>
    </row>
    <row r="450" spans="1:24">
      <c r="A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90"/>
      <c r="P450" s="90"/>
      <c r="Q450" s="90"/>
      <c r="R450" s="90"/>
      <c r="S450" s="84"/>
      <c r="T450" s="6"/>
      <c r="U450" s="6"/>
      <c r="V450" s="6"/>
      <c r="W450" s="6"/>
      <c r="X450" s="6"/>
    </row>
    <row r="451" spans="1:24">
      <c r="A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90"/>
      <c r="P451" s="90"/>
      <c r="Q451" s="90"/>
      <c r="R451" s="90"/>
      <c r="S451" s="84"/>
      <c r="T451" s="6"/>
      <c r="U451" s="6"/>
      <c r="V451" s="6"/>
      <c r="W451" s="6"/>
      <c r="X451" s="6"/>
    </row>
    <row r="452" spans="1:24">
      <c r="A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90"/>
      <c r="P452" s="90"/>
      <c r="Q452" s="90"/>
      <c r="R452" s="90"/>
      <c r="S452" s="84"/>
      <c r="T452" s="6"/>
      <c r="U452" s="6"/>
      <c r="V452" s="6"/>
      <c r="W452" s="6"/>
      <c r="X452" s="6"/>
    </row>
    <row r="453" spans="1:24">
      <c r="A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90"/>
      <c r="P453" s="90"/>
      <c r="Q453" s="90"/>
      <c r="R453" s="90"/>
      <c r="S453" s="84"/>
      <c r="T453" s="6"/>
      <c r="U453" s="6"/>
      <c r="V453" s="6"/>
      <c r="W453" s="6"/>
      <c r="X453" s="6"/>
    </row>
    <row r="454" spans="1:24">
      <c r="A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90"/>
      <c r="P454" s="90"/>
      <c r="Q454" s="90"/>
      <c r="R454" s="90"/>
      <c r="S454" s="84"/>
      <c r="T454" s="6"/>
      <c r="U454" s="6"/>
      <c r="V454" s="6"/>
      <c r="W454" s="6"/>
      <c r="X454" s="6"/>
    </row>
    <row r="455" spans="1:24">
      <c r="A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90"/>
      <c r="P455" s="90"/>
      <c r="Q455" s="90"/>
      <c r="R455" s="90"/>
      <c r="S455" s="84"/>
      <c r="T455" s="6"/>
      <c r="U455" s="6"/>
      <c r="V455" s="6"/>
      <c r="W455" s="6"/>
      <c r="X455" s="6"/>
    </row>
    <row r="456" spans="1:24">
      <c r="A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90"/>
      <c r="P456" s="90"/>
      <c r="Q456" s="90"/>
      <c r="R456" s="90"/>
      <c r="S456" s="84"/>
      <c r="T456" s="6"/>
      <c r="U456" s="6"/>
      <c r="V456" s="6"/>
      <c r="W456" s="6"/>
      <c r="X456" s="6"/>
    </row>
    <row r="457" spans="1:24">
      <c r="A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90"/>
      <c r="P457" s="90"/>
      <c r="Q457" s="90"/>
      <c r="R457" s="90"/>
      <c r="S457" s="84"/>
      <c r="T457" s="6"/>
      <c r="U457" s="6"/>
      <c r="V457" s="6"/>
      <c r="W457" s="6"/>
      <c r="X457" s="6"/>
    </row>
    <row r="458" spans="1:24">
      <c r="A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90"/>
      <c r="P458" s="90"/>
      <c r="Q458" s="90"/>
      <c r="R458" s="90"/>
      <c r="S458" s="84"/>
      <c r="T458" s="6"/>
      <c r="U458" s="6"/>
      <c r="V458" s="6"/>
      <c r="W458" s="6"/>
      <c r="X458" s="6"/>
    </row>
    <row r="459" spans="1:24">
      <c r="A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90"/>
      <c r="P459" s="90"/>
      <c r="Q459" s="90"/>
      <c r="R459" s="90"/>
      <c r="S459" s="84"/>
      <c r="T459" s="6"/>
      <c r="U459" s="6"/>
      <c r="V459" s="6"/>
      <c r="W459" s="6"/>
      <c r="X459" s="6"/>
    </row>
    <row r="460" spans="1:24">
      <c r="A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90"/>
      <c r="P460" s="90"/>
      <c r="Q460" s="90"/>
      <c r="R460" s="90"/>
      <c r="S460" s="84"/>
      <c r="T460" s="6"/>
      <c r="U460" s="6"/>
      <c r="V460" s="6"/>
      <c r="W460" s="6"/>
      <c r="X460" s="6"/>
    </row>
    <row r="461" spans="1:24">
      <c r="A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90"/>
      <c r="P461" s="90"/>
      <c r="Q461" s="90"/>
      <c r="R461" s="90"/>
      <c r="S461" s="84"/>
      <c r="T461" s="6"/>
      <c r="U461" s="6"/>
      <c r="V461" s="6"/>
      <c r="W461" s="6"/>
      <c r="X461" s="6"/>
    </row>
    <row r="462" spans="1:24">
      <c r="A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90"/>
      <c r="P462" s="90"/>
      <c r="Q462" s="90"/>
      <c r="R462" s="90"/>
      <c r="S462" s="84"/>
      <c r="T462" s="6"/>
      <c r="U462" s="6"/>
      <c r="V462" s="6"/>
      <c r="W462" s="6"/>
      <c r="X462" s="6"/>
    </row>
    <row r="463" spans="1:24">
      <c r="A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90"/>
      <c r="P463" s="90"/>
      <c r="Q463" s="90"/>
      <c r="R463" s="90"/>
      <c r="S463" s="84"/>
      <c r="T463" s="6"/>
      <c r="U463" s="6"/>
      <c r="V463" s="6"/>
      <c r="W463" s="6"/>
      <c r="X463" s="6"/>
    </row>
    <row r="464" spans="1:24">
      <c r="A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90"/>
      <c r="P464" s="90"/>
      <c r="Q464" s="90"/>
      <c r="R464" s="90"/>
      <c r="S464" s="84"/>
      <c r="T464" s="6"/>
      <c r="U464" s="6"/>
      <c r="V464" s="6"/>
      <c r="W464" s="6"/>
      <c r="X464" s="6"/>
    </row>
    <row r="465" spans="1:24">
      <c r="A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90"/>
      <c r="P465" s="90"/>
      <c r="Q465" s="90"/>
      <c r="R465" s="90"/>
      <c r="S465" s="84"/>
      <c r="T465" s="6"/>
      <c r="U465" s="6"/>
      <c r="V465" s="6"/>
      <c r="W465" s="6"/>
      <c r="X465" s="6"/>
    </row>
    <row r="466" spans="1:24">
      <c r="A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90"/>
      <c r="P466" s="90"/>
      <c r="Q466" s="90"/>
      <c r="R466" s="90"/>
      <c r="S466" s="84"/>
      <c r="T466" s="6"/>
      <c r="U466" s="6"/>
      <c r="V466" s="6"/>
      <c r="W466" s="6"/>
      <c r="X466" s="6"/>
    </row>
    <row r="467" spans="1:24">
      <c r="A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90"/>
      <c r="P467" s="90"/>
      <c r="Q467" s="90"/>
      <c r="R467" s="90"/>
      <c r="S467" s="84"/>
      <c r="T467" s="6"/>
      <c r="U467" s="6"/>
      <c r="V467" s="6"/>
      <c r="W467" s="6"/>
      <c r="X467" s="6"/>
    </row>
    <row r="468" spans="1:24">
      <c r="A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90"/>
      <c r="P468" s="90"/>
      <c r="Q468" s="90"/>
      <c r="R468" s="90"/>
      <c r="S468" s="84"/>
      <c r="T468" s="6"/>
      <c r="U468" s="6"/>
      <c r="V468" s="6"/>
      <c r="W468" s="6"/>
      <c r="X468" s="6"/>
    </row>
    <row r="469" spans="1:24">
      <c r="A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90"/>
      <c r="P469" s="90"/>
      <c r="Q469" s="90"/>
      <c r="R469" s="90"/>
      <c r="S469" s="84"/>
      <c r="T469" s="6"/>
      <c r="U469" s="6"/>
      <c r="V469" s="6"/>
      <c r="W469" s="6"/>
      <c r="X469" s="6"/>
    </row>
  </sheetData>
  <mergeCells count="25">
    <mergeCell ref="H25:L25"/>
    <mergeCell ref="M25:Y25"/>
    <mergeCell ref="W7:W8"/>
    <mergeCell ref="X7:X8"/>
    <mergeCell ref="Y7:Y8"/>
    <mergeCell ref="Z8:AA10"/>
    <mergeCell ref="H24:L24"/>
    <mergeCell ref="M24:Y24"/>
    <mergeCell ref="J7:J8"/>
    <mergeCell ref="K7:K8"/>
    <mergeCell ref="L7:L8"/>
    <mergeCell ref="M7:Q7"/>
    <mergeCell ref="R7:U7"/>
    <mergeCell ref="V7:V8"/>
    <mergeCell ref="I7:I8"/>
    <mergeCell ref="J4:P4"/>
    <mergeCell ref="V6:Y6"/>
    <mergeCell ref="A1:F1"/>
    <mergeCell ref="A2:F2"/>
    <mergeCell ref="A7:A8"/>
    <mergeCell ref="B7:B8"/>
    <mergeCell ref="C7:C8"/>
    <mergeCell ref="D7:D8"/>
    <mergeCell ref="E7:H7"/>
    <mergeCell ref="K5:O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OCTUBUS</cp:lastModifiedBy>
  <dcterms:created xsi:type="dcterms:W3CDTF">2019-01-07T08:53:17Z</dcterms:created>
  <dcterms:modified xsi:type="dcterms:W3CDTF">2020-07-16T10:22:54Z</dcterms:modified>
</cp:coreProperties>
</file>